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<sst xmlns="http://schemas.openxmlformats.org/spreadsheetml/2006/main" count="21" uniqueCount="21">
  <si>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Portfolio Growth:</t>
  </si>
  <si>
    <t>Marginal Tax Rate:</t>
  </si>
  <si>
    <t>Calculated</t>
  </si>
  <si>
    <t>User input</t>
  </si>
  <si>
    <t>Years</t>
  </si>
  <si>
    <t>Conclusion:</t>
  </si>
  <si>
    <t>*note that this spreadsheet is for entertainment purposes only.  Please consult a financial advisor before making any decisions to withdraw from your RRSP.</t>
  </si>
  <si>
    <t>Monthly Minimum Payment %:</t>
  </si>
  <si>
    <t>month</t>
  </si>
  <si>
    <t>payment</t>
  </si>
  <si>
    <t>interest</t>
  </si>
  <si>
    <t>principle</t>
  </si>
  <si>
    <t>balance</t>
  </si>
  <si>
    <t>Capital Gains:</t>
  </si>
  <si>
    <t>Required Portfolio Withdrawal After Taxes:</t>
  </si>
  <si>
    <t>Loan Balance:</t>
  </si>
  <si>
    <t>Loan Interest Rate:</t>
  </si>
  <si>
    <t>Loan Interest:</t>
  </si>
  <si>
    <t>Should I Cash Out my Non-Reg Portfolio to Pay Off Debt?</t>
  </si>
  <si>
    <t>Pretax Portflio Gain</t>
  </si>
  <si>
    <t>After Tax Portfolio Gain: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</si>
</sst>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164" fontId="0" fillId="3" borderId="1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workbookViewId="0" topLeftCell="A1">
      <selection activeCell="A12" sqref="A12:E17"/>
    </sheetView>
  </sheetViews>
  <sheetFormatPr defaultColWidth="9.140625" defaultRowHeight="12.75"/>
  <cols>
    <col min="1" max="1" width="38.28125" style="0" customWidth="1"/>
    <col min="2" max="4" width="16.421875" style="0" bestFit="1" customWidth="1"/>
    <col min="5" max="5" width="15.8515625" style="0" customWidth="1"/>
    <col min="7" max="7" width="17.421875" style="0" bestFit="1" customWidth="1"/>
    <col min="8" max="11" width="10.140625" style="0" bestFit="1" customWidth="1"/>
  </cols>
  <sheetData>
    <row r="1" spans="1:6" ht="15.75">
      <c r="A1" s="15" t="s">
        <v>18</v>
      </c>
      <c r="B1" s="15"/>
      <c r="C1" s="15"/>
      <c r="D1" s="15"/>
      <c r="E1" s="15"/>
      <c r="F1" s="15"/>
    </row>
    <row r="3" spans="1:5" ht="12.75">
      <c r="A3" t="s">
        <v>15</v>
      </c>
      <c r="B3" s="2">
        <v>20000</v>
      </c>
      <c r="E3" s="1" t="s">
        <v>3</v>
      </c>
    </row>
    <row r="4" spans="1:5" ht="12.75">
      <c r="A4" t="s">
        <v>16</v>
      </c>
      <c r="B4" s="3">
        <v>0.08</v>
      </c>
      <c r="E4" s="4" t="s">
        <v>2</v>
      </c>
    </row>
    <row r="5" spans="1:2" ht="12.75">
      <c r="A5" t="s">
        <v>7</v>
      </c>
      <c r="B5" s="3">
        <v>0.03</v>
      </c>
    </row>
    <row r="6" spans="1:2" ht="12.75">
      <c r="A6" t="s">
        <v>1</v>
      </c>
      <c r="B6" s="3">
        <v>0.4</v>
      </c>
    </row>
    <row r="7" spans="1:2" ht="12.75">
      <c r="A7" t="s">
        <v>0</v>
      </c>
      <c r="B7" s="3">
        <v>0.05</v>
      </c>
    </row>
    <row r="8" spans="1:2" ht="12.75">
      <c r="A8" t="s">
        <v>13</v>
      </c>
      <c r="B8" s="2">
        <v>5000</v>
      </c>
    </row>
    <row r="10" spans="1:2" ht="12.75">
      <c r="A10" t="s">
        <v>14</v>
      </c>
      <c r="B10" s="5">
        <f>B3+(B8*(B6/2))</f>
        <v>21000</v>
      </c>
    </row>
    <row r="12" spans="2:5" ht="12.75">
      <c r="B12" s="11" t="s">
        <v>4</v>
      </c>
      <c r="C12" s="11"/>
      <c r="D12" s="11"/>
      <c r="E12" s="11"/>
    </row>
    <row r="13" spans="2:11" ht="12.75">
      <c r="B13" s="7">
        <v>5</v>
      </c>
      <c r="C13" s="7">
        <v>10</v>
      </c>
      <c r="D13" s="7">
        <v>15</v>
      </c>
      <c r="E13" s="7">
        <v>20</v>
      </c>
      <c r="H13" s="7">
        <v>5</v>
      </c>
      <c r="I13" s="7">
        <v>10</v>
      </c>
      <c r="J13" s="7">
        <v>15</v>
      </c>
      <c r="K13" s="7">
        <v>20</v>
      </c>
    </row>
    <row r="14" spans="1:11" ht="12.75">
      <c r="A14" s="6" t="s">
        <v>20</v>
      </c>
      <c r="B14" s="8">
        <f>H14-H14*($B$6/2)</f>
        <v>4641.530250000002</v>
      </c>
      <c r="C14" s="8">
        <f>I14-I14*($B$6/2)</f>
        <v>10565.429729861022</v>
      </c>
      <c r="D14" s="8">
        <f>J14-J14*($B$6/2)</f>
        <v>18125.99341411098</v>
      </c>
      <c r="E14" s="8">
        <f>K14-K14*($B$6/2)</f>
        <v>27775.40144642627</v>
      </c>
      <c r="G14" t="s">
        <v>19</v>
      </c>
      <c r="H14" s="8">
        <f>($B$10*(1+$B$7)^H13)-$B$10</f>
        <v>5801.9128125000025</v>
      </c>
      <c r="I14" s="8">
        <f>($B$10*(1+$B$7)^I13)-$B$10</f>
        <v>13206.787162326276</v>
      </c>
      <c r="J14" s="8">
        <f>($B$10*(1+$B$7)^J13)-$B$10</f>
        <v>22657.491767638727</v>
      </c>
      <c r="K14" s="8">
        <f>($B$10*(1+$B$7)^K13)-$B$10</f>
        <v>34719.25180803284</v>
      </c>
    </row>
    <row r="15" spans="1:5" ht="12.75">
      <c r="A15" s="6" t="s">
        <v>17</v>
      </c>
      <c r="B15" s="8">
        <f>H85</f>
        <v>4328.34743711448</v>
      </c>
      <c r="C15" s="8">
        <f>H145</f>
        <v>5378.141355363252</v>
      </c>
      <c r="D15" s="8">
        <f>H205</f>
        <v>5632.757530890695</v>
      </c>
      <c r="E15" s="8">
        <f>H265</f>
        <v>5694.5119340295205</v>
      </c>
    </row>
    <row r="16" spans="2:5" ht="12.75">
      <c r="B16" s="9"/>
      <c r="C16" s="9"/>
      <c r="D16" s="9"/>
      <c r="E16" s="9"/>
    </row>
    <row r="17" spans="1:5" ht="12.75">
      <c r="A17" s="6" t="s">
        <v>5</v>
      </c>
      <c r="B17" s="10" t="str">
        <f>IF(B14&gt;B15,"Do Not Withdraw","Withdraw")</f>
        <v>Do Not Withdraw</v>
      </c>
      <c r="C17" s="10" t="str">
        <f>IF(C14&gt;C15,"Do Not Withdraw","Withdraw")</f>
        <v>Do Not Withdraw</v>
      </c>
      <c r="D17" s="10" t="str">
        <f>IF(D14&gt;D15,"Do Not Withdraw","Withdraw")</f>
        <v>Do Not Withdraw</v>
      </c>
      <c r="E17" s="10" t="str">
        <f>IF(E14&gt;E15,"Do Not Withdraw","Withdraw")</f>
        <v>Do Not Withdraw</v>
      </c>
    </row>
    <row r="20" ht="12.75">
      <c r="A20" t="s">
        <v>6</v>
      </c>
    </row>
    <row r="25" spans="1:5" ht="12.75">
      <c r="A25" s="11" t="s">
        <v>8</v>
      </c>
      <c r="B25" s="11" t="s">
        <v>9</v>
      </c>
      <c r="C25" s="14" t="s">
        <v>10</v>
      </c>
      <c r="D25" s="11" t="s">
        <v>11</v>
      </c>
      <c r="E25" s="11" t="s">
        <v>12</v>
      </c>
    </row>
    <row r="26" spans="1:5" ht="12.75">
      <c r="A26">
        <v>1</v>
      </c>
      <c r="B26" s="12">
        <f>B5*B3</f>
        <v>600</v>
      </c>
      <c r="C26" s="12">
        <f>($B$3)*($B$4/12)</f>
        <v>133.33333333333334</v>
      </c>
      <c r="D26" s="12">
        <f>B26-C26</f>
        <v>466.66666666666663</v>
      </c>
      <c r="E26" s="12">
        <f>$B$3-D26</f>
        <v>19533.333333333332</v>
      </c>
    </row>
    <row r="27" spans="1:5" ht="12.75">
      <c r="A27">
        <v>2</v>
      </c>
      <c r="B27" s="12">
        <f>$B$5*E26</f>
        <v>585.9999999999999</v>
      </c>
      <c r="C27" s="12">
        <f>E26*($B$4/12)</f>
        <v>130.22222222222223</v>
      </c>
      <c r="D27" s="12">
        <f aca="true" t="shared" si="0" ref="D27:D90">B27-C27</f>
        <v>455.77777777777766</v>
      </c>
      <c r="E27" s="12">
        <f>E26-D27</f>
        <v>19077.555555555555</v>
      </c>
    </row>
    <row r="28" spans="1:5" ht="12.75">
      <c r="A28">
        <v>3</v>
      </c>
      <c r="B28" s="12">
        <f aca="true" t="shared" si="1" ref="B28:B91">$B$5*E27</f>
        <v>572.3266666666666</v>
      </c>
      <c r="C28" s="12">
        <f aca="true" t="shared" si="2" ref="C28:C91">E27*($B$4/12)</f>
        <v>127.18370370370371</v>
      </c>
      <c r="D28" s="12">
        <f t="shared" si="0"/>
        <v>445.1429629629629</v>
      </c>
      <c r="E28" s="12">
        <f aca="true" t="shared" si="3" ref="E28:E91">E27-D28</f>
        <v>18632.41259259259</v>
      </c>
    </row>
    <row r="29" spans="1:5" ht="12.75">
      <c r="A29">
        <v>4</v>
      </c>
      <c r="B29" s="12">
        <f t="shared" si="1"/>
        <v>558.9723777777778</v>
      </c>
      <c r="C29" s="12">
        <f t="shared" si="2"/>
        <v>124.21608395061727</v>
      </c>
      <c r="D29" s="12">
        <f t="shared" si="0"/>
        <v>434.75629382716045</v>
      </c>
      <c r="E29" s="12">
        <f t="shared" si="3"/>
        <v>18197.65629876543</v>
      </c>
    </row>
    <row r="30" spans="1:5" ht="12.75">
      <c r="A30">
        <v>5</v>
      </c>
      <c r="B30" s="12">
        <f t="shared" si="1"/>
        <v>545.9296889629628</v>
      </c>
      <c r="C30" s="12">
        <f t="shared" si="2"/>
        <v>121.3177086584362</v>
      </c>
      <c r="D30" s="12">
        <f t="shared" si="0"/>
        <v>424.6119803045266</v>
      </c>
      <c r="E30" s="12">
        <f t="shared" si="3"/>
        <v>17773.044318460903</v>
      </c>
    </row>
    <row r="31" spans="1:5" ht="12.75">
      <c r="A31">
        <v>6</v>
      </c>
      <c r="B31" s="12">
        <f t="shared" si="1"/>
        <v>533.191329553827</v>
      </c>
      <c r="C31" s="12">
        <f t="shared" si="2"/>
        <v>118.4869621230727</v>
      </c>
      <c r="D31" s="12">
        <f t="shared" si="0"/>
        <v>414.7043674307543</v>
      </c>
      <c r="E31" s="12">
        <f t="shared" si="3"/>
        <v>17358.33995103015</v>
      </c>
    </row>
    <row r="32" spans="1:5" ht="12.75">
      <c r="A32">
        <v>7</v>
      </c>
      <c r="B32" s="12">
        <f t="shared" si="1"/>
        <v>520.7501985309045</v>
      </c>
      <c r="C32" s="12">
        <f t="shared" si="2"/>
        <v>115.722266340201</v>
      </c>
      <c r="D32" s="12">
        <f t="shared" si="0"/>
        <v>405.0279321907035</v>
      </c>
      <c r="E32" s="12">
        <f t="shared" si="3"/>
        <v>16953.312018839446</v>
      </c>
    </row>
    <row r="33" spans="1:5" ht="12.75">
      <c r="A33">
        <v>8</v>
      </c>
      <c r="B33" s="12">
        <f t="shared" si="1"/>
        <v>508.59936056518336</v>
      </c>
      <c r="C33" s="12">
        <f t="shared" si="2"/>
        <v>113.02208012559632</v>
      </c>
      <c r="D33" s="12">
        <f t="shared" si="0"/>
        <v>395.57728043958707</v>
      </c>
      <c r="E33" s="12">
        <f t="shared" si="3"/>
        <v>16557.73473839986</v>
      </c>
    </row>
    <row r="34" spans="1:5" ht="12.75">
      <c r="A34">
        <v>9</v>
      </c>
      <c r="B34" s="12">
        <f t="shared" si="1"/>
        <v>496.7320421519958</v>
      </c>
      <c r="C34" s="12">
        <f t="shared" si="2"/>
        <v>110.38489825599908</v>
      </c>
      <c r="D34" s="12">
        <f t="shared" si="0"/>
        <v>386.34714389599674</v>
      </c>
      <c r="E34" s="12">
        <f t="shared" si="3"/>
        <v>16171.387594503864</v>
      </c>
    </row>
    <row r="35" spans="1:5" ht="12.75">
      <c r="A35">
        <v>10</v>
      </c>
      <c r="B35" s="12">
        <f t="shared" si="1"/>
        <v>485.1416278351159</v>
      </c>
      <c r="C35" s="12">
        <f t="shared" si="2"/>
        <v>107.80925063002576</v>
      </c>
      <c r="D35" s="12">
        <f t="shared" si="0"/>
        <v>377.33237720509015</v>
      </c>
      <c r="E35" s="12">
        <f t="shared" si="3"/>
        <v>15794.055217298774</v>
      </c>
    </row>
    <row r="36" spans="1:5" ht="12.75">
      <c r="A36">
        <v>11</v>
      </c>
      <c r="B36" s="12">
        <f t="shared" si="1"/>
        <v>473.8216565189632</v>
      </c>
      <c r="C36" s="12">
        <f t="shared" si="2"/>
        <v>105.2937014486585</v>
      </c>
      <c r="D36" s="12">
        <f t="shared" si="0"/>
        <v>368.5279550703047</v>
      </c>
      <c r="E36" s="12">
        <f t="shared" si="3"/>
        <v>15425.527262228468</v>
      </c>
    </row>
    <row r="37" spans="1:8" ht="12.75">
      <c r="A37" s="13">
        <v>12</v>
      </c>
      <c r="B37" s="12">
        <f t="shared" si="1"/>
        <v>462.76581786685404</v>
      </c>
      <c r="C37" s="12">
        <f t="shared" si="2"/>
        <v>102.83684841485646</v>
      </c>
      <c r="D37" s="12">
        <f t="shared" si="0"/>
        <v>359.92896945199755</v>
      </c>
      <c r="E37" s="12">
        <f t="shared" si="3"/>
        <v>15065.59829277647</v>
      </c>
      <c r="G37">
        <v>1</v>
      </c>
      <c r="H37" s="12">
        <f>SUM($C$26:C37)</f>
        <v>1409.8290592067226</v>
      </c>
    </row>
    <row r="38" spans="1:5" ht="12.75">
      <c r="A38">
        <v>13</v>
      </c>
      <c r="B38" s="12">
        <f t="shared" si="1"/>
        <v>451.9679487832941</v>
      </c>
      <c r="C38" s="12">
        <f t="shared" si="2"/>
        <v>100.43732195184315</v>
      </c>
      <c r="D38" s="12">
        <f t="shared" si="0"/>
        <v>351.53062683145095</v>
      </c>
      <c r="E38" s="12">
        <f t="shared" si="3"/>
        <v>14714.06766594502</v>
      </c>
    </row>
    <row r="39" spans="1:5" ht="12.75">
      <c r="A39">
        <v>14</v>
      </c>
      <c r="B39" s="12">
        <f t="shared" si="1"/>
        <v>441.42202997835057</v>
      </c>
      <c r="C39" s="12">
        <f t="shared" si="2"/>
        <v>98.09378443963347</v>
      </c>
      <c r="D39" s="12">
        <f t="shared" si="0"/>
        <v>343.3282455387171</v>
      </c>
      <c r="E39" s="12">
        <f t="shared" si="3"/>
        <v>14370.739420406302</v>
      </c>
    </row>
    <row r="40" spans="1:5" ht="12.75">
      <c r="A40">
        <v>15</v>
      </c>
      <c r="B40" s="12">
        <f t="shared" si="1"/>
        <v>431.122182612189</v>
      </c>
      <c r="C40" s="12">
        <f t="shared" si="2"/>
        <v>95.80492946937535</v>
      </c>
      <c r="D40" s="12">
        <f t="shared" si="0"/>
        <v>335.3172531428137</v>
      </c>
      <c r="E40" s="12">
        <f t="shared" si="3"/>
        <v>14035.422167263489</v>
      </c>
    </row>
    <row r="41" spans="1:5" ht="12.75">
      <c r="A41">
        <v>16</v>
      </c>
      <c r="B41" s="12">
        <f t="shared" si="1"/>
        <v>421.06266501790464</v>
      </c>
      <c r="C41" s="12">
        <f t="shared" si="2"/>
        <v>93.56948111508993</v>
      </c>
      <c r="D41" s="12">
        <f t="shared" si="0"/>
        <v>327.49318390281474</v>
      </c>
      <c r="E41" s="12">
        <f t="shared" si="3"/>
        <v>13707.928983360674</v>
      </c>
    </row>
    <row r="42" spans="1:5" ht="12.75">
      <c r="A42">
        <v>17</v>
      </c>
      <c r="B42" s="12">
        <f t="shared" si="1"/>
        <v>411.23786950082024</v>
      </c>
      <c r="C42" s="12">
        <f t="shared" si="2"/>
        <v>91.3861932224045</v>
      </c>
      <c r="D42" s="12">
        <f t="shared" si="0"/>
        <v>319.85167627841577</v>
      </c>
      <c r="E42" s="12">
        <f t="shared" si="3"/>
        <v>13388.077307082258</v>
      </c>
    </row>
    <row r="43" spans="1:5" ht="12.75">
      <c r="A43">
        <v>18</v>
      </c>
      <c r="B43" s="12">
        <f t="shared" si="1"/>
        <v>401.6423192124677</v>
      </c>
      <c r="C43" s="12">
        <f t="shared" si="2"/>
        <v>89.25384871388172</v>
      </c>
      <c r="D43" s="12">
        <f t="shared" si="0"/>
        <v>312.388470498586</v>
      </c>
      <c r="E43" s="12">
        <f t="shared" si="3"/>
        <v>13075.688836583671</v>
      </c>
    </row>
    <row r="44" spans="1:5" ht="12.75">
      <c r="A44">
        <v>19</v>
      </c>
      <c r="B44" s="12">
        <f t="shared" si="1"/>
        <v>392.2706650975101</v>
      </c>
      <c r="C44" s="12">
        <f t="shared" si="2"/>
        <v>87.17125891055781</v>
      </c>
      <c r="D44" s="12">
        <f t="shared" si="0"/>
        <v>305.0994061869523</v>
      </c>
      <c r="E44" s="12">
        <f t="shared" si="3"/>
        <v>12770.58943039672</v>
      </c>
    </row>
    <row r="45" spans="1:5" ht="12.75">
      <c r="A45">
        <v>20</v>
      </c>
      <c r="B45" s="12">
        <f t="shared" si="1"/>
        <v>383.11768291190157</v>
      </c>
      <c r="C45" s="12">
        <f t="shared" si="2"/>
        <v>85.13726286931147</v>
      </c>
      <c r="D45" s="12">
        <f t="shared" si="0"/>
        <v>297.9804200425901</v>
      </c>
      <c r="E45" s="12">
        <f t="shared" si="3"/>
        <v>12472.60901035413</v>
      </c>
    </row>
    <row r="46" spans="1:5" ht="12.75">
      <c r="A46">
        <v>21</v>
      </c>
      <c r="B46" s="12">
        <f t="shared" si="1"/>
        <v>374.1782703106239</v>
      </c>
      <c r="C46" s="12">
        <f t="shared" si="2"/>
        <v>83.1507267356942</v>
      </c>
      <c r="D46" s="12">
        <f t="shared" si="0"/>
        <v>291.02754357492967</v>
      </c>
      <c r="E46" s="12">
        <f t="shared" si="3"/>
        <v>12181.5814667792</v>
      </c>
    </row>
    <row r="47" spans="1:5" ht="12.75">
      <c r="A47">
        <v>22</v>
      </c>
      <c r="B47" s="12">
        <f t="shared" si="1"/>
        <v>365.447444003376</v>
      </c>
      <c r="C47" s="12">
        <f t="shared" si="2"/>
        <v>81.21054311186134</v>
      </c>
      <c r="D47" s="12">
        <f t="shared" si="0"/>
        <v>284.23690089151467</v>
      </c>
      <c r="E47" s="12">
        <f t="shared" si="3"/>
        <v>11897.344565887686</v>
      </c>
    </row>
    <row r="48" spans="1:5" ht="12.75">
      <c r="A48">
        <v>23</v>
      </c>
      <c r="B48" s="12">
        <f t="shared" si="1"/>
        <v>356.92033697663055</v>
      </c>
      <c r="C48" s="12">
        <f t="shared" si="2"/>
        <v>79.31563043925125</v>
      </c>
      <c r="D48" s="12">
        <f t="shared" si="0"/>
        <v>277.6047065373793</v>
      </c>
      <c r="E48" s="12">
        <f t="shared" si="3"/>
        <v>11619.739859350308</v>
      </c>
    </row>
    <row r="49" spans="1:8" ht="12.75">
      <c r="A49" s="13">
        <v>24</v>
      </c>
      <c r="B49" s="12">
        <f t="shared" si="1"/>
        <v>348.5921957805092</v>
      </c>
      <c r="C49" s="12">
        <f t="shared" si="2"/>
        <v>77.46493239566873</v>
      </c>
      <c r="D49" s="12">
        <f t="shared" si="0"/>
        <v>271.1272633848405</v>
      </c>
      <c r="E49" s="12">
        <f t="shared" si="3"/>
        <v>11348.612595965467</v>
      </c>
      <c r="G49">
        <v>2</v>
      </c>
      <c r="H49" s="12">
        <f>SUM($C$26:C49)</f>
        <v>2471.8249725812957</v>
      </c>
    </row>
    <row r="50" spans="1:5" ht="12.75">
      <c r="A50">
        <v>25</v>
      </c>
      <c r="B50" s="12">
        <f t="shared" si="1"/>
        <v>340.45837787896403</v>
      </c>
      <c r="C50" s="12">
        <f t="shared" si="2"/>
        <v>75.65741730643646</v>
      </c>
      <c r="D50" s="12">
        <f t="shared" si="0"/>
        <v>264.8009605725276</v>
      </c>
      <c r="E50" s="12">
        <f t="shared" si="3"/>
        <v>11083.81163539294</v>
      </c>
    </row>
    <row r="51" spans="1:5" ht="12.75">
      <c r="A51">
        <v>26</v>
      </c>
      <c r="B51" s="12">
        <f t="shared" si="1"/>
        <v>332.5143490617882</v>
      </c>
      <c r="C51" s="12">
        <f t="shared" si="2"/>
        <v>73.89207756928627</v>
      </c>
      <c r="D51" s="12">
        <f t="shared" si="0"/>
        <v>258.6222714925019</v>
      </c>
      <c r="E51" s="12">
        <f t="shared" si="3"/>
        <v>10825.189363900437</v>
      </c>
    </row>
    <row r="52" spans="1:5" ht="12.75">
      <c r="A52">
        <v>27</v>
      </c>
      <c r="B52" s="12">
        <f t="shared" si="1"/>
        <v>324.75568091701314</v>
      </c>
      <c r="C52" s="12">
        <f t="shared" si="2"/>
        <v>72.16792909266958</v>
      </c>
      <c r="D52" s="12">
        <f t="shared" si="0"/>
        <v>252.58775182434357</v>
      </c>
      <c r="E52" s="12">
        <f t="shared" si="3"/>
        <v>10572.601612076094</v>
      </c>
    </row>
    <row r="53" spans="1:5" ht="12.75">
      <c r="A53">
        <v>28</v>
      </c>
      <c r="B53" s="12">
        <f t="shared" si="1"/>
        <v>317.1780483622828</v>
      </c>
      <c r="C53" s="12">
        <f t="shared" si="2"/>
        <v>70.48401074717397</v>
      </c>
      <c r="D53" s="12">
        <f t="shared" si="0"/>
        <v>246.69403761510887</v>
      </c>
      <c r="E53" s="12">
        <f t="shared" si="3"/>
        <v>10325.907574460985</v>
      </c>
    </row>
    <row r="54" spans="1:5" ht="12.75">
      <c r="A54">
        <v>29</v>
      </c>
      <c r="B54" s="12">
        <f t="shared" si="1"/>
        <v>309.77722723382954</v>
      </c>
      <c r="C54" s="12">
        <f t="shared" si="2"/>
        <v>68.8393838297399</v>
      </c>
      <c r="D54" s="12">
        <f t="shared" si="0"/>
        <v>240.93784340408962</v>
      </c>
      <c r="E54" s="12">
        <f t="shared" si="3"/>
        <v>10084.969731056895</v>
      </c>
    </row>
    <row r="55" spans="1:5" ht="12.75">
      <c r="A55">
        <v>30</v>
      </c>
      <c r="B55" s="12">
        <f t="shared" si="1"/>
        <v>302.54909193170687</v>
      </c>
      <c r="C55" s="12">
        <f t="shared" si="2"/>
        <v>67.2331315403793</v>
      </c>
      <c r="D55" s="12">
        <f t="shared" si="0"/>
        <v>235.31596039132756</v>
      </c>
      <c r="E55" s="12">
        <f t="shared" si="3"/>
        <v>9849.653770665567</v>
      </c>
    </row>
    <row r="56" spans="1:5" ht="12.75">
      <c r="A56">
        <v>31</v>
      </c>
      <c r="B56" s="12">
        <f t="shared" si="1"/>
        <v>295.48961311996703</v>
      </c>
      <c r="C56" s="12">
        <f t="shared" si="2"/>
        <v>65.66435847110378</v>
      </c>
      <c r="D56" s="12">
        <f t="shared" si="0"/>
        <v>229.82525464886325</v>
      </c>
      <c r="E56" s="12">
        <f t="shared" si="3"/>
        <v>9619.828516016703</v>
      </c>
    </row>
    <row r="57" spans="1:5" ht="12.75">
      <c r="A57">
        <v>32</v>
      </c>
      <c r="B57" s="12">
        <f t="shared" si="1"/>
        <v>288.5948554805011</v>
      </c>
      <c r="C57" s="12">
        <f t="shared" si="2"/>
        <v>64.13219010677803</v>
      </c>
      <c r="D57" s="12">
        <f t="shared" si="0"/>
        <v>224.4626653737231</v>
      </c>
      <c r="E57" s="12">
        <f t="shared" si="3"/>
        <v>9395.36585064298</v>
      </c>
    </row>
    <row r="58" spans="1:5" ht="12.75">
      <c r="A58">
        <v>33</v>
      </c>
      <c r="B58" s="12">
        <f t="shared" si="1"/>
        <v>281.8609755192894</v>
      </c>
      <c r="C58" s="12">
        <f t="shared" si="2"/>
        <v>62.63577233761987</v>
      </c>
      <c r="D58" s="12">
        <f t="shared" si="0"/>
        <v>219.22520318166954</v>
      </c>
      <c r="E58" s="12">
        <f t="shared" si="3"/>
        <v>9176.14064746131</v>
      </c>
    </row>
    <row r="59" spans="1:5" ht="12.75">
      <c r="A59">
        <v>34</v>
      </c>
      <c r="B59" s="12">
        <f t="shared" si="1"/>
        <v>275.2842194238393</v>
      </c>
      <c r="C59" s="12">
        <f t="shared" si="2"/>
        <v>61.17427098307541</v>
      </c>
      <c r="D59" s="12">
        <f t="shared" si="0"/>
        <v>214.1099484407639</v>
      </c>
      <c r="E59" s="12">
        <f t="shared" si="3"/>
        <v>8962.030699020546</v>
      </c>
    </row>
    <row r="60" spans="1:5" ht="12.75">
      <c r="A60">
        <v>35</v>
      </c>
      <c r="B60" s="12">
        <f t="shared" si="1"/>
        <v>268.8609209706164</v>
      </c>
      <c r="C60" s="12">
        <f t="shared" si="2"/>
        <v>59.74687132680364</v>
      </c>
      <c r="D60" s="12">
        <f t="shared" si="0"/>
        <v>209.11404964381276</v>
      </c>
      <c r="E60" s="12">
        <f t="shared" si="3"/>
        <v>8752.916649376733</v>
      </c>
    </row>
    <row r="61" spans="1:8" ht="12.75">
      <c r="A61" s="13">
        <v>36</v>
      </c>
      <c r="B61" s="12">
        <f t="shared" si="1"/>
        <v>262.587499481302</v>
      </c>
      <c r="C61" s="12">
        <f t="shared" si="2"/>
        <v>58.352777662511556</v>
      </c>
      <c r="D61" s="12">
        <f t="shared" si="0"/>
        <v>204.23472181879046</v>
      </c>
      <c r="E61" s="12">
        <f t="shared" si="3"/>
        <v>8548.681927557944</v>
      </c>
      <c r="G61">
        <v>3</v>
      </c>
      <c r="H61" s="12">
        <f>SUM($C$26:C61)</f>
        <v>3271.8051635548736</v>
      </c>
    </row>
    <row r="62" spans="1:5" ht="12.75">
      <c r="A62">
        <v>37</v>
      </c>
      <c r="B62" s="12">
        <f t="shared" si="1"/>
        <v>256.4604578267383</v>
      </c>
      <c r="C62" s="12">
        <f t="shared" si="2"/>
        <v>56.9912128503863</v>
      </c>
      <c r="D62" s="12">
        <f t="shared" si="0"/>
        <v>199.46924497635203</v>
      </c>
      <c r="E62" s="12">
        <f t="shared" si="3"/>
        <v>8349.212682581592</v>
      </c>
    </row>
    <row r="63" spans="1:5" ht="12.75">
      <c r="A63">
        <v>38</v>
      </c>
      <c r="B63" s="12">
        <f t="shared" si="1"/>
        <v>250.47638047744775</v>
      </c>
      <c r="C63" s="12">
        <f t="shared" si="2"/>
        <v>55.661417883877284</v>
      </c>
      <c r="D63" s="12">
        <f t="shared" si="0"/>
        <v>194.81496259357047</v>
      </c>
      <c r="E63" s="12">
        <f t="shared" si="3"/>
        <v>8154.397719988022</v>
      </c>
    </row>
    <row r="64" spans="1:5" ht="12.75">
      <c r="A64">
        <v>39</v>
      </c>
      <c r="B64" s="12">
        <f t="shared" si="1"/>
        <v>244.63193159964064</v>
      </c>
      <c r="C64" s="12">
        <f t="shared" si="2"/>
        <v>54.36265146658682</v>
      </c>
      <c r="D64" s="12">
        <f t="shared" si="0"/>
        <v>190.26928013305383</v>
      </c>
      <c r="E64" s="12">
        <f t="shared" si="3"/>
        <v>7964.128439854968</v>
      </c>
    </row>
    <row r="65" spans="1:5" ht="12.75">
      <c r="A65">
        <v>40</v>
      </c>
      <c r="B65" s="12">
        <f t="shared" si="1"/>
        <v>238.92385319564903</v>
      </c>
      <c r="C65" s="12">
        <f t="shared" si="2"/>
        <v>53.09418959903312</v>
      </c>
      <c r="D65" s="12">
        <f t="shared" si="0"/>
        <v>185.82966359661592</v>
      </c>
      <c r="E65" s="12">
        <f t="shared" si="3"/>
        <v>7778.298776258352</v>
      </c>
    </row>
    <row r="66" spans="1:5" ht="12.75">
      <c r="A66">
        <v>41</v>
      </c>
      <c r="B66" s="12">
        <f t="shared" si="1"/>
        <v>233.34896328775054</v>
      </c>
      <c r="C66" s="12">
        <f t="shared" si="2"/>
        <v>51.85532517505568</v>
      </c>
      <c r="D66" s="12">
        <f t="shared" si="0"/>
        <v>181.49363811269484</v>
      </c>
      <c r="E66" s="12">
        <f t="shared" si="3"/>
        <v>7596.805138145657</v>
      </c>
    </row>
    <row r="67" spans="1:5" ht="12.75">
      <c r="A67">
        <v>42</v>
      </c>
      <c r="B67" s="12">
        <f t="shared" si="1"/>
        <v>227.9041541443697</v>
      </c>
      <c r="C67" s="12">
        <f t="shared" si="2"/>
        <v>50.645367587637715</v>
      </c>
      <c r="D67" s="12">
        <f t="shared" si="0"/>
        <v>177.258786556732</v>
      </c>
      <c r="E67" s="12">
        <f t="shared" si="3"/>
        <v>7419.546351588925</v>
      </c>
    </row>
    <row r="68" spans="1:5" ht="12.75">
      <c r="A68">
        <v>43</v>
      </c>
      <c r="B68" s="12">
        <f t="shared" si="1"/>
        <v>222.58639054766775</v>
      </c>
      <c r="C68" s="12">
        <f t="shared" si="2"/>
        <v>49.46364234392617</v>
      </c>
      <c r="D68" s="12">
        <f t="shared" si="0"/>
        <v>173.1227482037416</v>
      </c>
      <c r="E68" s="12">
        <f t="shared" si="3"/>
        <v>7246.423603385183</v>
      </c>
    </row>
    <row r="69" spans="1:5" ht="12.75">
      <c r="A69">
        <v>44</v>
      </c>
      <c r="B69" s="12">
        <f t="shared" si="1"/>
        <v>217.39270810155548</v>
      </c>
      <c r="C69" s="12">
        <f t="shared" si="2"/>
        <v>48.30949068923456</v>
      </c>
      <c r="D69" s="12">
        <f t="shared" si="0"/>
        <v>169.08321741232092</v>
      </c>
      <c r="E69" s="12">
        <f t="shared" si="3"/>
        <v>7077.340385972862</v>
      </c>
    </row>
    <row r="70" spans="1:5" ht="12.75">
      <c r="A70">
        <v>45</v>
      </c>
      <c r="B70" s="12">
        <f t="shared" si="1"/>
        <v>212.32021157918587</v>
      </c>
      <c r="C70" s="12">
        <f t="shared" si="2"/>
        <v>47.182269239819085</v>
      </c>
      <c r="D70" s="12">
        <f t="shared" si="0"/>
        <v>165.1379423393668</v>
      </c>
      <c r="E70" s="12">
        <f t="shared" si="3"/>
        <v>6912.202443633496</v>
      </c>
    </row>
    <row r="71" spans="1:5" ht="12.75">
      <c r="A71">
        <v>46</v>
      </c>
      <c r="B71" s="12">
        <f t="shared" si="1"/>
        <v>207.36607330900486</v>
      </c>
      <c r="C71" s="12">
        <f t="shared" si="2"/>
        <v>46.08134962422331</v>
      </c>
      <c r="D71" s="12">
        <f t="shared" si="0"/>
        <v>161.28472368478157</v>
      </c>
      <c r="E71" s="12">
        <f t="shared" si="3"/>
        <v>6750.917719948714</v>
      </c>
    </row>
    <row r="72" spans="1:5" ht="12.75">
      <c r="A72">
        <v>47</v>
      </c>
      <c r="B72" s="12">
        <f t="shared" si="1"/>
        <v>202.52753159846142</v>
      </c>
      <c r="C72" s="12">
        <f t="shared" si="2"/>
        <v>45.00611813299143</v>
      </c>
      <c r="D72" s="12">
        <f t="shared" si="0"/>
        <v>157.52141346547</v>
      </c>
      <c r="E72" s="12">
        <f t="shared" si="3"/>
        <v>6593.396306483244</v>
      </c>
    </row>
    <row r="73" spans="1:8" ht="12.75">
      <c r="A73" s="13">
        <v>48</v>
      </c>
      <c r="B73" s="12">
        <f t="shared" si="1"/>
        <v>197.8018891944973</v>
      </c>
      <c r="C73" s="12">
        <f t="shared" si="2"/>
        <v>43.95597537655497</v>
      </c>
      <c r="D73" s="12">
        <f t="shared" si="0"/>
        <v>153.84591381794235</v>
      </c>
      <c r="E73" s="12">
        <f t="shared" si="3"/>
        <v>6439.550392665302</v>
      </c>
      <c r="G73">
        <v>4</v>
      </c>
      <c r="H73" s="12">
        <f>SUM($C$26:C73)</f>
        <v>3874.4141735241997</v>
      </c>
    </row>
    <row r="74" spans="1:5" ht="12.75">
      <c r="A74">
        <v>49</v>
      </c>
      <c r="B74" s="12">
        <f t="shared" si="1"/>
        <v>193.18651177995906</v>
      </c>
      <c r="C74" s="12">
        <f t="shared" si="2"/>
        <v>42.930335951102016</v>
      </c>
      <c r="D74" s="12">
        <f t="shared" si="0"/>
        <v>150.25617582885704</v>
      </c>
      <c r="E74" s="12">
        <f t="shared" si="3"/>
        <v>6289.294216836445</v>
      </c>
    </row>
    <row r="75" spans="1:5" ht="12.75">
      <c r="A75">
        <v>50</v>
      </c>
      <c r="B75" s="12">
        <f t="shared" si="1"/>
        <v>188.67882650509335</v>
      </c>
      <c r="C75" s="12">
        <f t="shared" si="2"/>
        <v>41.92862811224297</v>
      </c>
      <c r="D75" s="12">
        <f t="shared" si="0"/>
        <v>146.7501983928504</v>
      </c>
      <c r="E75" s="12">
        <f t="shared" si="3"/>
        <v>6142.544018443595</v>
      </c>
    </row>
    <row r="76" spans="1:5" ht="12.75">
      <c r="A76">
        <v>51</v>
      </c>
      <c r="B76" s="12">
        <f t="shared" si="1"/>
        <v>184.27632055330784</v>
      </c>
      <c r="C76" s="12">
        <f t="shared" si="2"/>
        <v>40.95029345629064</v>
      </c>
      <c r="D76" s="12">
        <f t="shared" si="0"/>
        <v>143.3260270970172</v>
      </c>
      <c r="E76" s="12">
        <f t="shared" si="3"/>
        <v>5999.217991346578</v>
      </c>
    </row>
    <row r="77" spans="1:5" ht="12.75">
      <c r="A77">
        <v>52</v>
      </c>
      <c r="B77" s="12">
        <f t="shared" si="1"/>
        <v>179.97653974039733</v>
      </c>
      <c r="C77" s="12">
        <f t="shared" si="2"/>
        <v>39.994786608977186</v>
      </c>
      <c r="D77" s="12">
        <f t="shared" si="0"/>
        <v>139.98175313142013</v>
      </c>
      <c r="E77" s="12">
        <f t="shared" si="3"/>
        <v>5859.236238215158</v>
      </c>
    </row>
    <row r="78" spans="1:5" ht="12.75">
      <c r="A78">
        <v>53</v>
      </c>
      <c r="B78" s="12">
        <f t="shared" si="1"/>
        <v>175.77708714645473</v>
      </c>
      <c r="C78" s="12">
        <f t="shared" si="2"/>
        <v>39.061574921434385</v>
      </c>
      <c r="D78" s="12">
        <f t="shared" si="0"/>
        <v>136.71551222502035</v>
      </c>
      <c r="E78" s="12">
        <f t="shared" si="3"/>
        <v>5722.520725990137</v>
      </c>
    </row>
    <row r="79" spans="1:5" ht="12.75">
      <c r="A79">
        <v>54</v>
      </c>
      <c r="B79" s="12">
        <f t="shared" si="1"/>
        <v>171.6756217797041</v>
      </c>
      <c r="C79" s="12">
        <f t="shared" si="2"/>
        <v>38.150138173267585</v>
      </c>
      <c r="D79" s="12">
        <f t="shared" si="0"/>
        <v>133.52548360643652</v>
      </c>
      <c r="E79" s="12">
        <f t="shared" si="3"/>
        <v>5588.9952423837</v>
      </c>
    </row>
    <row r="80" spans="1:5" ht="12.75">
      <c r="A80">
        <v>55</v>
      </c>
      <c r="B80" s="12">
        <f t="shared" si="1"/>
        <v>167.669857271511</v>
      </c>
      <c r="C80" s="12">
        <f t="shared" si="2"/>
        <v>37.259968282558006</v>
      </c>
      <c r="D80" s="12">
        <f t="shared" si="0"/>
        <v>130.409888988953</v>
      </c>
      <c r="E80" s="12">
        <f t="shared" si="3"/>
        <v>5458.5853533947475</v>
      </c>
    </row>
    <row r="81" spans="1:5" ht="12.75">
      <c r="A81">
        <v>56</v>
      </c>
      <c r="B81" s="12">
        <f t="shared" si="1"/>
        <v>163.7575606018424</v>
      </c>
      <c r="C81" s="12">
        <f t="shared" si="2"/>
        <v>36.39056902263165</v>
      </c>
      <c r="D81" s="12">
        <f t="shared" si="0"/>
        <v>127.36699157921076</v>
      </c>
      <c r="E81" s="12">
        <f t="shared" si="3"/>
        <v>5331.218361815537</v>
      </c>
    </row>
    <row r="82" spans="1:5" ht="12.75">
      <c r="A82">
        <v>57</v>
      </c>
      <c r="B82" s="12">
        <f t="shared" si="1"/>
        <v>159.9365508544661</v>
      </c>
      <c r="C82" s="12">
        <f t="shared" si="2"/>
        <v>35.54145574543691</v>
      </c>
      <c r="D82" s="12">
        <f t="shared" si="0"/>
        <v>124.3950951090292</v>
      </c>
      <c r="E82" s="12">
        <f t="shared" si="3"/>
        <v>5206.823266706508</v>
      </c>
    </row>
    <row r="83" spans="1:5" ht="12.75">
      <c r="A83">
        <v>58</v>
      </c>
      <c r="B83" s="12">
        <f t="shared" si="1"/>
        <v>156.20469800119523</v>
      </c>
      <c r="C83" s="12">
        <f t="shared" si="2"/>
        <v>34.71215511137672</v>
      </c>
      <c r="D83" s="12">
        <f t="shared" si="0"/>
        <v>121.49254288981851</v>
      </c>
      <c r="E83" s="12">
        <f t="shared" si="3"/>
        <v>5085.330723816689</v>
      </c>
    </row>
    <row r="84" spans="1:5" ht="12.75">
      <c r="A84">
        <v>59</v>
      </c>
      <c r="B84" s="12">
        <f t="shared" si="1"/>
        <v>152.55992171450066</v>
      </c>
      <c r="C84" s="12">
        <f t="shared" si="2"/>
        <v>33.90220482544459</v>
      </c>
      <c r="D84" s="12">
        <f t="shared" si="0"/>
        <v>118.65771688905608</v>
      </c>
      <c r="E84" s="12">
        <f t="shared" si="3"/>
        <v>4966.673006927633</v>
      </c>
    </row>
    <row r="85" spans="1:8" ht="12.75">
      <c r="A85" s="13">
        <v>60</v>
      </c>
      <c r="B85" s="12">
        <f t="shared" si="1"/>
        <v>149.00019020782898</v>
      </c>
      <c r="C85" s="12">
        <f t="shared" si="2"/>
        <v>33.11115337951755</v>
      </c>
      <c r="D85" s="12">
        <f t="shared" si="0"/>
        <v>115.88903682831142</v>
      </c>
      <c r="E85" s="12">
        <f t="shared" si="3"/>
        <v>4850.783970099321</v>
      </c>
      <c r="G85">
        <v>5</v>
      </c>
      <c r="H85" s="12">
        <f>SUM($C$26:C85)</f>
        <v>4328.34743711448</v>
      </c>
    </row>
    <row r="86" spans="1:5" ht="12.75">
      <c r="A86">
        <v>61</v>
      </c>
      <c r="B86" s="12">
        <f t="shared" si="1"/>
        <v>145.52351910297963</v>
      </c>
      <c r="C86" s="12">
        <f t="shared" si="2"/>
        <v>32.33855980066214</v>
      </c>
      <c r="D86" s="12">
        <f t="shared" si="0"/>
        <v>113.1849593023175</v>
      </c>
      <c r="E86" s="12">
        <f t="shared" si="3"/>
        <v>4737.599010797004</v>
      </c>
    </row>
    <row r="87" spans="1:5" ht="12.75">
      <c r="A87">
        <v>62</v>
      </c>
      <c r="B87" s="12">
        <f t="shared" si="1"/>
        <v>142.12797032391012</v>
      </c>
      <c r="C87" s="12">
        <f t="shared" si="2"/>
        <v>31.58399340531336</v>
      </c>
      <c r="D87" s="12">
        <f t="shared" si="0"/>
        <v>110.54397691859675</v>
      </c>
      <c r="E87" s="12">
        <f t="shared" si="3"/>
        <v>4627.055033878407</v>
      </c>
    </row>
    <row r="88" spans="1:5" ht="12.75">
      <c r="A88">
        <v>63</v>
      </c>
      <c r="B88" s="12">
        <f t="shared" si="1"/>
        <v>138.81165101635222</v>
      </c>
      <c r="C88" s="12">
        <f t="shared" si="2"/>
        <v>30.84703355918938</v>
      </c>
      <c r="D88" s="12">
        <f t="shared" si="0"/>
        <v>107.96461745716283</v>
      </c>
      <c r="E88" s="12">
        <f t="shared" si="3"/>
        <v>4519.090416421244</v>
      </c>
    </row>
    <row r="89" spans="1:5" ht="12.75">
      <c r="A89">
        <v>64</v>
      </c>
      <c r="B89" s="12">
        <f t="shared" si="1"/>
        <v>135.57271249263732</v>
      </c>
      <c r="C89" s="12">
        <f t="shared" si="2"/>
        <v>30.1272694428083</v>
      </c>
      <c r="D89" s="12">
        <f t="shared" si="0"/>
        <v>105.44544304982902</v>
      </c>
      <c r="E89" s="12">
        <f t="shared" si="3"/>
        <v>4413.644973371415</v>
      </c>
    </row>
    <row r="90" spans="1:5" ht="12.75">
      <c r="A90">
        <v>65</v>
      </c>
      <c r="B90" s="12">
        <f t="shared" si="1"/>
        <v>132.40934920114245</v>
      </c>
      <c r="C90" s="12">
        <f t="shared" si="2"/>
        <v>29.424299822476105</v>
      </c>
      <c r="D90" s="12">
        <f t="shared" si="0"/>
        <v>102.98504937866635</v>
      </c>
      <c r="E90" s="12">
        <f t="shared" si="3"/>
        <v>4310.659923992749</v>
      </c>
    </row>
    <row r="91" spans="1:5" ht="12.75">
      <c r="A91">
        <v>66</v>
      </c>
      <c r="B91" s="12">
        <f t="shared" si="1"/>
        <v>129.31979771978246</v>
      </c>
      <c r="C91" s="12">
        <f t="shared" si="2"/>
        <v>28.73773282661833</v>
      </c>
      <c r="D91" s="12">
        <f aca="true" t="shared" si="4" ref="D91:D154">B91-C91</f>
        <v>100.58206489316413</v>
      </c>
      <c r="E91" s="12">
        <f t="shared" si="3"/>
        <v>4210.077859099585</v>
      </c>
    </row>
    <row r="92" spans="1:5" ht="12.75">
      <c r="A92">
        <v>67</v>
      </c>
      <c r="B92" s="12">
        <f aca="true" t="shared" si="5" ref="B92:B155">$B$5*E91</f>
        <v>126.30233577298755</v>
      </c>
      <c r="C92" s="12">
        <f aca="true" t="shared" si="6" ref="C92:C155">E91*($B$4/12)</f>
        <v>28.067185727330568</v>
      </c>
      <c r="D92" s="12">
        <f t="shared" si="4"/>
        <v>98.23515004565698</v>
      </c>
      <c r="E92" s="12">
        <f aca="true" t="shared" si="7" ref="E92:E155">E91-D92</f>
        <v>4111.842709053928</v>
      </c>
    </row>
    <row r="93" spans="1:5" ht="12.75">
      <c r="A93">
        <v>68</v>
      </c>
      <c r="B93" s="12">
        <f t="shared" si="5"/>
        <v>123.35528127161784</v>
      </c>
      <c r="C93" s="12">
        <f t="shared" si="6"/>
        <v>27.41228472702619</v>
      </c>
      <c r="D93" s="12">
        <f t="shared" si="4"/>
        <v>95.94299654459165</v>
      </c>
      <c r="E93" s="12">
        <f t="shared" si="7"/>
        <v>4015.8997125093365</v>
      </c>
    </row>
    <row r="94" spans="1:5" ht="12.75">
      <c r="A94">
        <v>69</v>
      </c>
      <c r="B94" s="12">
        <f t="shared" si="5"/>
        <v>120.4769913752801</v>
      </c>
      <c r="C94" s="12">
        <f t="shared" si="6"/>
        <v>26.772664750062244</v>
      </c>
      <c r="D94" s="12">
        <f t="shared" si="4"/>
        <v>93.70432662521785</v>
      </c>
      <c r="E94" s="12">
        <f t="shared" si="7"/>
        <v>3922.195385884119</v>
      </c>
    </row>
    <row r="95" spans="1:5" ht="12.75">
      <c r="A95">
        <v>70</v>
      </c>
      <c r="B95" s="12">
        <f t="shared" si="5"/>
        <v>117.66586157652357</v>
      </c>
      <c r="C95" s="12">
        <f t="shared" si="6"/>
        <v>26.14796923922746</v>
      </c>
      <c r="D95" s="12">
        <f t="shared" si="4"/>
        <v>91.5178923372961</v>
      </c>
      <c r="E95" s="12">
        <f t="shared" si="7"/>
        <v>3830.677493546823</v>
      </c>
    </row>
    <row r="96" spans="1:5" ht="12.75">
      <c r="A96">
        <v>71</v>
      </c>
      <c r="B96" s="12">
        <f t="shared" si="5"/>
        <v>114.92032480640468</v>
      </c>
      <c r="C96" s="12">
        <f t="shared" si="6"/>
        <v>25.53784995697882</v>
      </c>
      <c r="D96" s="12">
        <f t="shared" si="4"/>
        <v>89.38247484942586</v>
      </c>
      <c r="E96" s="12">
        <f t="shared" si="7"/>
        <v>3741.295018697397</v>
      </c>
    </row>
    <row r="97" spans="1:8" ht="12.75">
      <c r="A97" s="13">
        <v>72</v>
      </c>
      <c r="B97" s="12">
        <f t="shared" si="5"/>
        <v>112.2388505609219</v>
      </c>
      <c r="C97" s="12">
        <f t="shared" si="6"/>
        <v>24.941966791315984</v>
      </c>
      <c r="D97" s="12">
        <f t="shared" si="4"/>
        <v>87.29688376960593</v>
      </c>
      <c r="E97" s="12">
        <f t="shared" si="7"/>
        <v>3653.9981349277914</v>
      </c>
      <c r="G97">
        <v>6</v>
      </c>
      <c r="H97" s="12">
        <f>SUM($C$26:C97)</f>
        <v>4670.286247163491</v>
      </c>
    </row>
    <row r="98" spans="1:5" ht="12.75">
      <c r="A98">
        <v>73</v>
      </c>
      <c r="B98" s="12">
        <f t="shared" si="5"/>
        <v>109.61994404783374</v>
      </c>
      <c r="C98" s="12">
        <f t="shared" si="6"/>
        <v>24.35998756618528</v>
      </c>
      <c r="D98" s="12">
        <f t="shared" si="4"/>
        <v>85.25995648164846</v>
      </c>
      <c r="E98" s="12">
        <f t="shared" si="7"/>
        <v>3568.738178446143</v>
      </c>
    </row>
    <row r="99" spans="1:5" ht="12.75">
      <c r="A99">
        <v>74</v>
      </c>
      <c r="B99" s="12">
        <f t="shared" si="5"/>
        <v>107.0621453533843</v>
      </c>
      <c r="C99" s="12">
        <f t="shared" si="6"/>
        <v>23.791587856307622</v>
      </c>
      <c r="D99" s="12">
        <f t="shared" si="4"/>
        <v>83.27055749707668</v>
      </c>
      <c r="E99" s="12">
        <f t="shared" si="7"/>
        <v>3485.4676209490663</v>
      </c>
    </row>
    <row r="100" spans="1:5" ht="12.75">
      <c r="A100">
        <v>75</v>
      </c>
      <c r="B100" s="12">
        <f t="shared" si="5"/>
        <v>104.56402862847199</v>
      </c>
      <c r="C100" s="12">
        <f t="shared" si="6"/>
        <v>23.23645080632711</v>
      </c>
      <c r="D100" s="12">
        <f t="shared" si="4"/>
        <v>81.32757782214487</v>
      </c>
      <c r="E100" s="12">
        <f t="shared" si="7"/>
        <v>3404.1400431269212</v>
      </c>
    </row>
    <row r="101" spans="1:5" ht="12.75">
      <c r="A101">
        <v>76</v>
      </c>
      <c r="B101" s="12">
        <f t="shared" si="5"/>
        <v>102.12420129380763</v>
      </c>
      <c r="C101" s="12">
        <f t="shared" si="6"/>
        <v>22.694266954179476</v>
      </c>
      <c r="D101" s="12">
        <f t="shared" si="4"/>
        <v>79.42993433962815</v>
      </c>
      <c r="E101" s="12">
        <f t="shared" si="7"/>
        <v>3324.710108787293</v>
      </c>
    </row>
    <row r="102" spans="1:5" ht="12.75">
      <c r="A102">
        <v>77</v>
      </c>
      <c r="B102" s="12">
        <f t="shared" si="5"/>
        <v>99.74130326361879</v>
      </c>
      <c r="C102" s="12">
        <f t="shared" si="6"/>
        <v>22.164734058581953</v>
      </c>
      <c r="D102" s="12">
        <f t="shared" si="4"/>
        <v>77.57656920503683</v>
      </c>
      <c r="E102" s="12">
        <f t="shared" si="7"/>
        <v>3247.133539582256</v>
      </c>
    </row>
    <row r="103" spans="1:5" ht="12.75">
      <c r="A103">
        <v>78</v>
      </c>
      <c r="B103" s="12">
        <f t="shared" si="5"/>
        <v>97.41400618746768</v>
      </c>
      <c r="C103" s="12">
        <f t="shared" si="6"/>
        <v>21.647556930548376</v>
      </c>
      <c r="D103" s="12">
        <f t="shared" si="4"/>
        <v>75.7664492569193</v>
      </c>
      <c r="E103" s="12">
        <f t="shared" si="7"/>
        <v>3171.367090325337</v>
      </c>
    </row>
    <row r="104" spans="1:5" ht="12.75">
      <c r="A104">
        <v>79</v>
      </c>
      <c r="B104" s="12">
        <f t="shared" si="5"/>
        <v>95.1410127097601</v>
      </c>
      <c r="C104" s="12">
        <f t="shared" si="6"/>
        <v>21.142447268835582</v>
      </c>
      <c r="D104" s="12">
        <f t="shared" si="4"/>
        <v>73.99856544092452</v>
      </c>
      <c r="E104" s="12">
        <f t="shared" si="7"/>
        <v>3097.368524884412</v>
      </c>
    </row>
    <row r="105" spans="1:5" ht="12.75">
      <c r="A105">
        <v>80</v>
      </c>
      <c r="B105" s="12">
        <f t="shared" si="5"/>
        <v>92.92105574653236</v>
      </c>
      <c r="C105" s="12">
        <f t="shared" si="6"/>
        <v>20.649123499229415</v>
      </c>
      <c r="D105" s="12">
        <f t="shared" si="4"/>
        <v>72.27193224730294</v>
      </c>
      <c r="E105" s="12">
        <f t="shared" si="7"/>
        <v>3025.096592637109</v>
      </c>
    </row>
    <row r="106" spans="1:5" ht="12.75">
      <c r="A106">
        <v>81</v>
      </c>
      <c r="B106" s="12">
        <f t="shared" si="5"/>
        <v>90.75289777911327</v>
      </c>
      <c r="C106" s="12">
        <f t="shared" si="6"/>
        <v>20.16731061758073</v>
      </c>
      <c r="D106" s="12">
        <f t="shared" si="4"/>
        <v>70.58558716153254</v>
      </c>
      <c r="E106" s="12">
        <f t="shared" si="7"/>
        <v>2954.5110054755764</v>
      </c>
    </row>
    <row r="107" spans="1:5" ht="12.75">
      <c r="A107">
        <v>82</v>
      </c>
      <c r="B107" s="12">
        <f t="shared" si="5"/>
        <v>88.63533016426729</v>
      </c>
      <c r="C107" s="12">
        <f t="shared" si="6"/>
        <v>19.696740036503844</v>
      </c>
      <c r="D107" s="12">
        <f t="shared" si="4"/>
        <v>68.93859012776345</v>
      </c>
      <c r="E107" s="12">
        <f t="shared" si="7"/>
        <v>2885.572415347813</v>
      </c>
    </row>
    <row r="108" spans="1:5" ht="12.75">
      <c r="A108">
        <v>83</v>
      </c>
      <c r="B108" s="12">
        <f t="shared" si="5"/>
        <v>86.56717246043439</v>
      </c>
      <c r="C108" s="12">
        <f t="shared" si="6"/>
        <v>19.23714943565209</v>
      </c>
      <c r="D108" s="12">
        <f t="shared" si="4"/>
        <v>67.3300230247823</v>
      </c>
      <c r="E108" s="12">
        <f t="shared" si="7"/>
        <v>2818.242392323031</v>
      </c>
    </row>
    <row r="109" spans="1:8" ht="12.75">
      <c r="A109" s="13">
        <v>84</v>
      </c>
      <c r="B109" s="12">
        <f t="shared" si="5"/>
        <v>84.54727176969092</v>
      </c>
      <c r="C109" s="12">
        <f t="shared" si="6"/>
        <v>18.788282615486875</v>
      </c>
      <c r="D109" s="12">
        <f t="shared" si="4"/>
        <v>65.75898915420404</v>
      </c>
      <c r="E109" s="12">
        <f t="shared" si="7"/>
        <v>2752.483403168827</v>
      </c>
      <c r="G109">
        <v>7</v>
      </c>
      <c r="H109" s="12">
        <f>SUM($C$26:C109)</f>
        <v>4927.861884808909</v>
      </c>
    </row>
    <row r="110" spans="1:5" ht="12.75">
      <c r="A110">
        <v>85</v>
      </c>
      <c r="B110" s="12">
        <f t="shared" si="5"/>
        <v>82.5745020950648</v>
      </c>
      <c r="C110" s="12">
        <f t="shared" si="6"/>
        <v>18.34988935445885</v>
      </c>
      <c r="D110" s="12">
        <f t="shared" si="4"/>
        <v>64.22461274060595</v>
      </c>
      <c r="E110" s="12">
        <f t="shared" si="7"/>
        <v>2688.258790428221</v>
      </c>
    </row>
    <row r="111" spans="1:5" ht="12.75">
      <c r="A111">
        <v>86</v>
      </c>
      <c r="B111" s="12">
        <f t="shared" si="5"/>
        <v>80.64776371284663</v>
      </c>
      <c r="C111" s="12">
        <f t="shared" si="6"/>
        <v>17.921725269521474</v>
      </c>
      <c r="D111" s="12">
        <f t="shared" si="4"/>
        <v>62.72603844332515</v>
      </c>
      <c r="E111" s="12">
        <f t="shared" si="7"/>
        <v>2625.5327519848956</v>
      </c>
    </row>
    <row r="112" spans="1:5" ht="12.75">
      <c r="A112">
        <v>87</v>
      </c>
      <c r="B112" s="12">
        <f t="shared" si="5"/>
        <v>78.76598255954687</v>
      </c>
      <c r="C112" s="12">
        <f t="shared" si="6"/>
        <v>17.503551679899306</v>
      </c>
      <c r="D112" s="12">
        <f t="shared" si="4"/>
        <v>61.26243087964757</v>
      </c>
      <c r="E112" s="12">
        <f t="shared" si="7"/>
        <v>2564.270321105248</v>
      </c>
    </row>
    <row r="113" spans="1:5" ht="12.75">
      <c r="A113">
        <v>88</v>
      </c>
      <c r="B113" s="12">
        <f t="shared" si="5"/>
        <v>76.92810963315743</v>
      </c>
      <c r="C113" s="12">
        <f t="shared" si="6"/>
        <v>17.09513547403499</v>
      </c>
      <c r="D113" s="12">
        <f t="shared" si="4"/>
        <v>59.83297415912244</v>
      </c>
      <c r="E113" s="12">
        <f t="shared" si="7"/>
        <v>2504.4373469461257</v>
      </c>
    </row>
    <row r="114" spans="1:5" ht="12.75">
      <c r="A114">
        <v>89</v>
      </c>
      <c r="B114" s="12">
        <f t="shared" si="5"/>
        <v>75.13312040838376</v>
      </c>
      <c r="C114" s="12">
        <f t="shared" si="6"/>
        <v>16.69624897964084</v>
      </c>
      <c r="D114" s="12">
        <f t="shared" si="4"/>
        <v>58.43687142874292</v>
      </c>
      <c r="E114" s="12">
        <f t="shared" si="7"/>
        <v>2446.0004755173827</v>
      </c>
    </row>
    <row r="115" spans="1:5" ht="12.75">
      <c r="A115">
        <v>90</v>
      </c>
      <c r="B115" s="12">
        <f t="shared" si="5"/>
        <v>73.38001426552148</v>
      </c>
      <c r="C115" s="12">
        <f t="shared" si="6"/>
        <v>16.306669836782554</v>
      </c>
      <c r="D115" s="12">
        <f t="shared" si="4"/>
        <v>57.07334442873893</v>
      </c>
      <c r="E115" s="12">
        <f t="shared" si="7"/>
        <v>2388.927131088644</v>
      </c>
    </row>
    <row r="116" spans="1:5" ht="12.75">
      <c r="A116">
        <v>91</v>
      </c>
      <c r="B116" s="12">
        <f t="shared" si="5"/>
        <v>71.66781393265931</v>
      </c>
      <c r="C116" s="12">
        <f t="shared" si="6"/>
        <v>15.926180873924293</v>
      </c>
      <c r="D116" s="12">
        <f t="shared" si="4"/>
        <v>55.74163305873502</v>
      </c>
      <c r="E116" s="12">
        <f t="shared" si="7"/>
        <v>2333.185498029909</v>
      </c>
    </row>
    <row r="117" spans="1:5" ht="12.75">
      <c r="A117">
        <v>92</v>
      </c>
      <c r="B117" s="12">
        <f t="shared" si="5"/>
        <v>69.99556494089727</v>
      </c>
      <c r="C117" s="12">
        <f t="shared" si="6"/>
        <v>15.554569986866062</v>
      </c>
      <c r="D117" s="12">
        <f t="shared" si="4"/>
        <v>54.440994954031204</v>
      </c>
      <c r="E117" s="12">
        <f t="shared" si="7"/>
        <v>2278.7445030758777</v>
      </c>
    </row>
    <row r="118" spans="1:5" ht="12.75">
      <c r="A118">
        <v>93</v>
      </c>
      <c r="B118" s="12">
        <f t="shared" si="5"/>
        <v>68.36233509227633</v>
      </c>
      <c r="C118" s="12">
        <f t="shared" si="6"/>
        <v>15.191630020505853</v>
      </c>
      <c r="D118" s="12">
        <f t="shared" si="4"/>
        <v>53.17070507177047</v>
      </c>
      <c r="E118" s="12">
        <f t="shared" si="7"/>
        <v>2225.573798004107</v>
      </c>
    </row>
    <row r="119" spans="1:5" ht="12.75">
      <c r="A119">
        <v>94</v>
      </c>
      <c r="B119" s="12">
        <f t="shared" si="5"/>
        <v>66.76721394012321</v>
      </c>
      <c r="C119" s="12">
        <f t="shared" si="6"/>
        <v>14.837158653360715</v>
      </c>
      <c r="D119" s="12">
        <f t="shared" si="4"/>
        <v>51.930055286762496</v>
      </c>
      <c r="E119" s="12">
        <f t="shared" si="7"/>
        <v>2173.6437427173446</v>
      </c>
    </row>
    <row r="120" spans="1:5" ht="12.75">
      <c r="A120">
        <v>95</v>
      </c>
      <c r="B120" s="12">
        <f t="shared" si="5"/>
        <v>65.20931228152034</v>
      </c>
      <c r="C120" s="12">
        <f t="shared" si="6"/>
        <v>14.490958284782298</v>
      </c>
      <c r="D120" s="12">
        <f t="shared" si="4"/>
        <v>50.718353996738045</v>
      </c>
      <c r="E120" s="12">
        <f t="shared" si="7"/>
        <v>2122.9253887206064</v>
      </c>
    </row>
    <row r="121" spans="1:8" ht="12.75">
      <c r="A121" s="13">
        <v>96</v>
      </c>
      <c r="B121" s="12">
        <f t="shared" si="5"/>
        <v>63.68776166161819</v>
      </c>
      <c r="C121" s="12">
        <f t="shared" si="6"/>
        <v>14.152835924804043</v>
      </c>
      <c r="D121" s="12">
        <f t="shared" si="4"/>
        <v>49.534925736814145</v>
      </c>
      <c r="E121" s="12">
        <f t="shared" si="7"/>
        <v>2073.390462983792</v>
      </c>
      <c r="G121">
        <v>8</v>
      </c>
      <c r="H121" s="12">
        <f>SUM($C$26:C121)</f>
        <v>5121.888439147489</v>
      </c>
    </row>
    <row r="122" spans="1:5" ht="12.75">
      <c r="A122">
        <v>97</v>
      </c>
      <c r="B122" s="12">
        <f t="shared" si="5"/>
        <v>62.20171388951376</v>
      </c>
      <c r="C122" s="12">
        <f t="shared" si="6"/>
        <v>13.822603086558615</v>
      </c>
      <c r="D122" s="12">
        <f t="shared" si="4"/>
        <v>48.37911080295515</v>
      </c>
      <c r="E122" s="12">
        <f t="shared" si="7"/>
        <v>2025.0113521808369</v>
      </c>
    </row>
    <row r="123" spans="1:5" ht="12.75">
      <c r="A123">
        <v>98</v>
      </c>
      <c r="B123" s="12">
        <f t="shared" si="5"/>
        <v>60.750340565425105</v>
      </c>
      <c r="C123" s="12">
        <f t="shared" si="6"/>
        <v>13.50007568120558</v>
      </c>
      <c r="D123" s="12">
        <f t="shared" si="4"/>
        <v>47.250264884219526</v>
      </c>
      <c r="E123" s="12">
        <f t="shared" si="7"/>
        <v>1977.7610872966172</v>
      </c>
    </row>
    <row r="124" spans="1:5" ht="12.75">
      <c r="A124">
        <v>99</v>
      </c>
      <c r="B124" s="12">
        <f t="shared" si="5"/>
        <v>59.332832618898514</v>
      </c>
      <c r="C124" s="12">
        <f t="shared" si="6"/>
        <v>13.185073915310783</v>
      </c>
      <c r="D124" s="12">
        <f t="shared" si="4"/>
        <v>46.14775870358773</v>
      </c>
      <c r="E124" s="12">
        <f t="shared" si="7"/>
        <v>1931.6133285930296</v>
      </c>
    </row>
    <row r="125" spans="1:5" ht="12.75">
      <c r="A125">
        <v>100</v>
      </c>
      <c r="B125" s="12">
        <f t="shared" si="5"/>
        <v>57.94839985779088</v>
      </c>
      <c r="C125" s="12">
        <f t="shared" si="6"/>
        <v>12.877422190620198</v>
      </c>
      <c r="D125" s="12">
        <f t="shared" si="4"/>
        <v>45.07097766717068</v>
      </c>
      <c r="E125" s="12">
        <f t="shared" si="7"/>
        <v>1886.542350925859</v>
      </c>
    </row>
    <row r="126" spans="1:5" ht="12.75">
      <c r="A126">
        <v>101</v>
      </c>
      <c r="B126" s="12">
        <f t="shared" si="5"/>
        <v>56.596270527775765</v>
      </c>
      <c r="C126" s="12">
        <f t="shared" si="6"/>
        <v>12.576949006172393</v>
      </c>
      <c r="D126" s="12">
        <f t="shared" si="4"/>
        <v>44.01932152160337</v>
      </c>
      <c r="E126" s="12">
        <f t="shared" si="7"/>
        <v>1842.5230294042556</v>
      </c>
    </row>
    <row r="127" spans="1:5" ht="12.75">
      <c r="A127">
        <v>102</v>
      </c>
      <c r="B127" s="12">
        <f t="shared" si="5"/>
        <v>55.27569088212766</v>
      </c>
      <c r="C127" s="12">
        <f t="shared" si="6"/>
        <v>12.283486862695037</v>
      </c>
      <c r="D127" s="12">
        <f t="shared" si="4"/>
        <v>42.99220401943263</v>
      </c>
      <c r="E127" s="12">
        <f t="shared" si="7"/>
        <v>1799.530825384823</v>
      </c>
    </row>
    <row r="128" spans="1:5" ht="12.75">
      <c r="A128">
        <v>103</v>
      </c>
      <c r="B128" s="12">
        <f t="shared" si="5"/>
        <v>53.98592476154469</v>
      </c>
      <c r="C128" s="12">
        <f t="shared" si="6"/>
        <v>11.996872169232153</v>
      </c>
      <c r="D128" s="12">
        <f t="shared" si="4"/>
        <v>41.98905259231253</v>
      </c>
      <c r="E128" s="12">
        <f t="shared" si="7"/>
        <v>1757.5417727925105</v>
      </c>
    </row>
    <row r="129" spans="1:5" ht="12.75">
      <c r="A129">
        <v>104</v>
      </c>
      <c r="B129" s="12">
        <f t="shared" si="5"/>
        <v>52.72625318377531</v>
      </c>
      <c r="C129" s="12">
        <f t="shared" si="6"/>
        <v>11.716945151950071</v>
      </c>
      <c r="D129" s="12">
        <f t="shared" si="4"/>
        <v>41.00930803182524</v>
      </c>
      <c r="E129" s="12">
        <f t="shared" si="7"/>
        <v>1716.5324647606853</v>
      </c>
    </row>
    <row r="130" spans="1:5" ht="12.75">
      <c r="A130">
        <v>105</v>
      </c>
      <c r="B130" s="12">
        <f t="shared" si="5"/>
        <v>51.495973942820555</v>
      </c>
      <c r="C130" s="12">
        <f t="shared" si="6"/>
        <v>11.443549765071236</v>
      </c>
      <c r="D130" s="12">
        <f t="shared" si="4"/>
        <v>40.052424177749316</v>
      </c>
      <c r="E130" s="12">
        <f t="shared" si="7"/>
        <v>1676.480040582936</v>
      </c>
    </row>
    <row r="131" spans="1:5" ht="12.75">
      <c r="A131">
        <v>106</v>
      </c>
      <c r="B131" s="12">
        <f t="shared" si="5"/>
        <v>50.29440121748808</v>
      </c>
      <c r="C131" s="12">
        <f t="shared" si="6"/>
        <v>11.176533603886242</v>
      </c>
      <c r="D131" s="12">
        <f t="shared" si="4"/>
        <v>39.11786761360184</v>
      </c>
      <c r="E131" s="12">
        <f t="shared" si="7"/>
        <v>1637.362172969334</v>
      </c>
    </row>
    <row r="132" spans="1:5" ht="12.75">
      <c r="A132">
        <v>107</v>
      </c>
      <c r="B132" s="12">
        <f t="shared" si="5"/>
        <v>49.12086518908002</v>
      </c>
      <c r="C132" s="12">
        <f t="shared" si="6"/>
        <v>10.91574781979556</v>
      </c>
      <c r="D132" s="12">
        <f t="shared" si="4"/>
        <v>38.20511736928446</v>
      </c>
      <c r="E132" s="12">
        <f t="shared" si="7"/>
        <v>1599.1570556000497</v>
      </c>
    </row>
    <row r="133" spans="1:8" ht="12.75">
      <c r="A133" s="13">
        <v>108</v>
      </c>
      <c r="B133" s="12">
        <f t="shared" si="5"/>
        <v>47.97471166800149</v>
      </c>
      <c r="C133" s="12">
        <f t="shared" si="6"/>
        <v>10.661047037333665</v>
      </c>
      <c r="D133" s="12">
        <f t="shared" si="4"/>
        <v>37.31366463066782</v>
      </c>
      <c r="E133" s="12">
        <f t="shared" si="7"/>
        <v>1561.843390969382</v>
      </c>
      <c r="G133">
        <v>9</v>
      </c>
      <c r="H133" s="12">
        <f>SUM($C$26:C133)</f>
        <v>5268.044745437322</v>
      </c>
    </row>
    <row r="134" spans="1:5" ht="12.75">
      <c r="A134">
        <v>109</v>
      </c>
      <c r="B134" s="12">
        <f t="shared" si="5"/>
        <v>46.85530172908146</v>
      </c>
      <c r="C134" s="12">
        <f t="shared" si="6"/>
        <v>10.412289273129213</v>
      </c>
      <c r="D134" s="12">
        <f t="shared" si="4"/>
        <v>36.44301245595225</v>
      </c>
      <c r="E134" s="12">
        <f t="shared" si="7"/>
        <v>1525.4003785134298</v>
      </c>
    </row>
    <row r="135" spans="1:5" ht="12.75">
      <c r="A135">
        <v>110</v>
      </c>
      <c r="B135" s="12">
        <f t="shared" si="5"/>
        <v>45.76201135540289</v>
      </c>
      <c r="C135" s="12">
        <f t="shared" si="6"/>
        <v>10.169335856756199</v>
      </c>
      <c r="D135" s="12">
        <f t="shared" si="4"/>
        <v>35.59267549864669</v>
      </c>
      <c r="E135" s="12">
        <f t="shared" si="7"/>
        <v>1489.807703014783</v>
      </c>
    </row>
    <row r="136" spans="1:5" ht="12.75">
      <c r="A136">
        <v>111</v>
      </c>
      <c r="B136" s="12">
        <f t="shared" si="5"/>
        <v>44.694231090443495</v>
      </c>
      <c r="C136" s="12">
        <f t="shared" si="6"/>
        <v>9.932051353431888</v>
      </c>
      <c r="D136" s="12">
        <f t="shared" si="4"/>
        <v>34.76217973701161</v>
      </c>
      <c r="E136" s="12">
        <f t="shared" si="7"/>
        <v>1455.0455232777715</v>
      </c>
    </row>
    <row r="137" spans="1:5" ht="12.75">
      <c r="A137">
        <v>112</v>
      </c>
      <c r="B137" s="12">
        <f t="shared" si="5"/>
        <v>43.651365698333144</v>
      </c>
      <c r="C137" s="12">
        <f t="shared" si="6"/>
        <v>9.700303488518477</v>
      </c>
      <c r="D137" s="12">
        <f t="shared" si="4"/>
        <v>33.951062209814665</v>
      </c>
      <c r="E137" s="12">
        <f t="shared" si="7"/>
        <v>1421.094461067957</v>
      </c>
    </row>
    <row r="138" spans="1:5" ht="12.75">
      <c r="A138">
        <v>113</v>
      </c>
      <c r="B138" s="12">
        <f t="shared" si="5"/>
        <v>42.632833832038706</v>
      </c>
      <c r="C138" s="12">
        <f t="shared" si="6"/>
        <v>9.47396307378638</v>
      </c>
      <c r="D138" s="12">
        <f t="shared" si="4"/>
        <v>33.15887075825233</v>
      </c>
      <c r="E138" s="12">
        <f t="shared" si="7"/>
        <v>1387.9355903097046</v>
      </c>
    </row>
    <row r="139" spans="1:5" ht="12.75">
      <c r="A139">
        <v>114</v>
      </c>
      <c r="B139" s="12">
        <f t="shared" si="5"/>
        <v>41.638067709291136</v>
      </c>
      <c r="C139" s="12">
        <f t="shared" si="6"/>
        <v>9.252903935398031</v>
      </c>
      <c r="D139" s="12">
        <f t="shared" si="4"/>
        <v>32.385163773893105</v>
      </c>
      <c r="E139" s="12">
        <f t="shared" si="7"/>
        <v>1355.5504265358115</v>
      </c>
    </row>
    <row r="140" spans="1:5" ht="12.75">
      <c r="A140">
        <v>115</v>
      </c>
      <c r="B140" s="12">
        <f t="shared" si="5"/>
        <v>40.66651279607434</v>
      </c>
      <c r="C140" s="12">
        <f t="shared" si="6"/>
        <v>9.037002843572077</v>
      </c>
      <c r="D140" s="12">
        <f t="shared" si="4"/>
        <v>31.629509952502268</v>
      </c>
      <c r="E140" s="12">
        <f t="shared" si="7"/>
        <v>1323.9209165833092</v>
      </c>
    </row>
    <row r="141" spans="1:5" ht="12.75">
      <c r="A141">
        <v>116</v>
      </c>
      <c r="B141" s="12">
        <f t="shared" si="5"/>
        <v>39.71762749749927</v>
      </c>
      <c r="C141" s="12">
        <f t="shared" si="6"/>
        <v>8.826139443888728</v>
      </c>
      <c r="D141" s="12">
        <f t="shared" si="4"/>
        <v>30.891488053610544</v>
      </c>
      <c r="E141" s="12">
        <f t="shared" si="7"/>
        <v>1293.0294285296986</v>
      </c>
    </row>
    <row r="142" spans="1:5" ht="12.75">
      <c r="A142">
        <v>117</v>
      </c>
      <c r="B142" s="12">
        <f t="shared" si="5"/>
        <v>38.790882855890956</v>
      </c>
      <c r="C142" s="12">
        <f t="shared" si="6"/>
        <v>8.62019619019799</v>
      </c>
      <c r="D142" s="12">
        <f t="shared" si="4"/>
        <v>30.170686665692966</v>
      </c>
      <c r="E142" s="12">
        <f t="shared" si="7"/>
        <v>1262.8587418640057</v>
      </c>
    </row>
    <row r="143" spans="1:5" ht="12.75">
      <c r="A143">
        <v>118</v>
      </c>
      <c r="B143" s="12">
        <f t="shared" si="5"/>
        <v>37.88576225592017</v>
      </c>
      <c r="C143" s="12">
        <f t="shared" si="6"/>
        <v>8.419058279093372</v>
      </c>
      <c r="D143" s="12">
        <f t="shared" si="4"/>
        <v>29.4667039768268</v>
      </c>
      <c r="E143" s="12">
        <f t="shared" si="7"/>
        <v>1233.392037887179</v>
      </c>
    </row>
    <row r="144" spans="1:5" ht="12.75">
      <c r="A144">
        <v>119</v>
      </c>
      <c r="B144" s="12">
        <f t="shared" si="5"/>
        <v>37.001761136615364</v>
      </c>
      <c r="C144" s="12">
        <f t="shared" si="6"/>
        <v>8.222613585914527</v>
      </c>
      <c r="D144" s="12">
        <f t="shared" si="4"/>
        <v>28.779147550700838</v>
      </c>
      <c r="E144" s="12">
        <f t="shared" si="7"/>
        <v>1204.6128903364781</v>
      </c>
    </row>
    <row r="145" spans="1:8" ht="12.75">
      <c r="A145" s="13">
        <v>120</v>
      </c>
      <c r="B145" s="12">
        <f t="shared" si="5"/>
        <v>36.138386710094345</v>
      </c>
      <c r="C145" s="12">
        <f t="shared" si="6"/>
        <v>8.030752602243188</v>
      </c>
      <c r="D145" s="12">
        <f t="shared" si="4"/>
        <v>28.107634107851155</v>
      </c>
      <c r="E145" s="12">
        <f t="shared" si="7"/>
        <v>1176.5052562286269</v>
      </c>
      <c r="G145">
        <v>10</v>
      </c>
      <c r="H145" s="12">
        <f>SUM($C$26:C145)</f>
        <v>5378.141355363252</v>
      </c>
    </row>
    <row r="146" spans="1:5" ht="12.75">
      <c r="A146">
        <v>121</v>
      </c>
      <c r="B146" s="12">
        <f t="shared" si="5"/>
        <v>35.29515768685881</v>
      </c>
      <c r="C146" s="12">
        <f t="shared" si="6"/>
        <v>7.843368374857513</v>
      </c>
      <c r="D146" s="12">
        <f t="shared" si="4"/>
        <v>27.451789312001296</v>
      </c>
      <c r="E146" s="12">
        <f t="shared" si="7"/>
        <v>1149.0534669166257</v>
      </c>
    </row>
    <row r="147" spans="1:5" ht="12.75">
      <c r="A147">
        <v>122</v>
      </c>
      <c r="B147" s="12">
        <f t="shared" si="5"/>
        <v>34.47160400749877</v>
      </c>
      <c r="C147" s="12">
        <f t="shared" si="6"/>
        <v>7.660356446110838</v>
      </c>
      <c r="D147" s="12">
        <f t="shared" si="4"/>
        <v>26.81124756138793</v>
      </c>
      <c r="E147" s="12">
        <f t="shared" si="7"/>
        <v>1122.2422193552377</v>
      </c>
    </row>
    <row r="148" spans="1:5" ht="12.75">
      <c r="A148">
        <v>123</v>
      </c>
      <c r="B148" s="12">
        <f t="shared" si="5"/>
        <v>33.66726658065713</v>
      </c>
      <c r="C148" s="12">
        <f t="shared" si="6"/>
        <v>7.481614795701585</v>
      </c>
      <c r="D148" s="12">
        <f t="shared" si="4"/>
        <v>26.185651784955542</v>
      </c>
      <c r="E148" s="12">
        <f t="shared" si="7"/>
        <v>1096.0565675702821</v>
      </c>
    </row>
    <row r="149" spans="1:5" ht="12.75">
      <c r="A149">
        <v>124</v>
      </c>
      <c r="B149" s="12">
        <f t="shared" si="5"/>
        <v>32.881697027108466</v>
      </c>
      <c r="C149" s="12">
        <f t="shared" si="6"/>
        <v>7.307043783801881</v>
      </c>
      <c r="D149" s="12">
        <f t="shared" si="4"/>
        <v>25.574653243306585</v>
      </c>
      <c r="E149" s="12">
        <f t="shared" si="7"/>
        <v>1070.4819143269756</v>
      </c>
    </row>
    <row r="150" spans="1:5" ht="12.75">
      <c r="A150">
        <v>125</v>
      </c>
      <c r="B150" s="12">
        <f t="shared" si="5"/>
        <v>32.11445742980926</v>
      </c>
      <c r="C150" s="12">
        <f t="shared" si="6"/>
        <v>7.136546095513171</v>
      </c>
      <c r="D150" s="12">
        <f t="shared" si="4"/>
        <v>24.977911334296092</v>
      </c>
      <c r="E150" s="12">
        <f t="shared" si="7"/>
        <v>1045.5040029926795</v>
      </c>
    </row>
    <row r="151" spans="1:5" ht="12.75">
      <c r="A151">
        <v>126</v>
      </c>
      <c r="B151" s="12">
        <f t="shared" si="5"/>
        <v>31.365120089780383</v>
      </c>
      <c r="C151" s="12">
        <f t="shared" si="6"/>
        <v>6.970026686617864</v>
      </c>
      <c r="D151" s="12">
        <f t="shared" si="4"/>
        <v>24.39509340316252</v>
      </c>
      <c r="E151" s="12">
        <f t="shared" si="7"/>
        <v>1021.108909589517</v>
      </c>
    </row>
    <row r="152" spans="1:5" ht="12.75">
      <c r="A152">
        <v>127</v>
      </c>
      <c r="B152" s="12">
        <f t="shared" si="5"/>
        <v>30.63326728768551</v>
      </c>
      <c r="C152" s="12">
        <f t="shared" si="6"/>
        <v>6.8073927305967805</v>
      </c>
      <c r="D152" s="12">
        <f t="shared" si="4"/>
        <v>23.825874557088728</v>
      </c>
      <c r="E152" s="12">
        <f t="shared" si="7"/>
        <v>997.2830350324283</v>
      </c>
    </row>
    <row r="153" spans="1:5" ht="12.75">
      <c r="A153">
        <v>128</v>
      </c>
      <c r="B153" s="12">
        <f t="shared" si="5"/>
        <v>29.918491050972847</v>
      </c>
      <c r="C153" s="12">
        <f t="shared" si="6"/>
        <v>6.648553566882856</v>
      </c>
      <c r="D153" s="12">
        <f t="shared" si="4"/>
        <v>23.26993748408999</v>
      </c>
      <c r="E153" s="12">
        <f t="shared" si="7"/>
        <v>974.0130975483384</v>
      </c>
    </row>
    <row r="154" spans="1:5" ht="12.75">
      <c r="A154">
        <v>129</v>
      </c>
      <c r="B154" s="12">
        <f t="shared" si="5"/>
        <v>29.22039292645015</v>
      </c>
      <c r="C154" s="12">
        <f t="shared" si="6"/>
        <v>6.493420650322256</v>
      </c>
      <c r="D154" s="12">
        <f t="shared" si="4"/>
        <v>22.726972276127892</v>
      </c>
      <c r="E154" s="12">
        <f t="shared" si="7"/>
        <v>951.2861252722105</v>
      </c>
    </row>
    <row r="155" spans="1:5" ht="12.75">
      <c r="A155">
        <v>130</v>
      </c>
      <c r="B155" s="12">
        <f t="shared" si="5"/>
        <v>28.538583758166315</v>
      </c>
      <c r="C155" s="12">
        <f t="shared" si="6"/>
        <v>6.341907501814737</v>
      </c>
      <c r="D155" s="12">
        <f aca="true" t="shared" si="8" ref="D155:D218">B155-C155</f>
        <v>22.196676256351576</v>
      </c>
      <c r="E155" s="12">
        <f t="shared" si="7"/>
        <v>929.0894490158589</v>
      </c>
    </row>
    <row r="156" spans="1:5" ht="12.75">
      <c r="A156">
        <v>131</v>
      </c>
      <c r="B156" s="12">
        <f aca="true" t="shared" si="9" ref="B156:B219">$B$5*E155</f>
        <v>27.872683470475767</v>
      </c>
      <c r="C156" s="12">
        <f aca="true" t="shared" si="10" ref="C156:C219">E155*($B$4/12)</f>
        <v>6.193929660105726</v>
      </c>
      <c r="D156" s="12">
        <f t="shared" si="8"/>
        <v>21.67875381037004</v>
      </c>
      <c r="E156" s="12">
        <f aca="true" t="shared" si="11" ref="E156:E219">E155-D156</f>
        <v>907.4106952054889</v>
      </c>
    </row>
    <row r="157" spans="1:8" ht="12.75">
      <c r="A157">
        <v>132</v>
      </c>
      <c r="B157" s="12">
        <f t="shared" si="9"/>
        <v>27.222320856164664</v>
      </c>
      <c r="C157" s="12">
        <f t="shared" si="10"/>
        <v>6.04940463470326</v>
      </c>
      <c r="D157" s="12">
        <f t="shared" si="8"/>
        <v>21.172916221461406</v>
      </c>
      <c r="E157" s="12">
        <f t="shared" si="11"/>
        <v>886.2377789840275</v>
      </c>
      <c r="G157">
        <v>11</v>
      </c>
      <c r="H157" s="12">
        <f>SUM($C$26:C157)</f>
        <v>5461.07492029028</v>
      </c>
    </row>
    <row r="158" spans="1:5" ht="12.75">
      <c r="A158">
        <v>133</v>
      </c>
      <c r="B158" s="12">
        <f t="shared" si="9"/>
        <v>26.587133369520824</v>
      </c>
      <c r="C158" s="12">
        <f t="shared" si="10"/>
        <v>5.908251859893517</v>
      </c>
      <c r="D158" s="12">
        <f t="shared" si="8"/>
        <v>20.678881509627306</v>
      </c>
      <c r="E158" s="12">
        <f t="shared" si="11"/>
        <v>865.5588974744002</v>
      </c>
    </row>
    <row r="159" spans="1:5" ht="12.75">
      <c r="A159">
        <v>134</v>
      </c>
      <c r="B159" s="12">
        <f t="shared" si="9"/>
        <v>25.966766924232004</v>
      </c>
      <c r="C159" s="12">
        <f t="shared" si="10"/>
        <v>5.7703926498293345</v>
      </c>
      <c r="D159" s="12">
        <f t="shared" si="8"/>
        <v>20.19637427440267</v>
      </c>
      <c r="E159" s="12">
        <f t="shared" si="11"/>
        <v>845.3625231999974</v>
      </c>
    </row>
    <row r="160" spans="1:5" ht="12.75">
      <c r="A160">
        <v>135</v>
      </c>
      <c r="B160" s="12">
        <f t="shared" si="9"/>
        <v>25.360875695999923</v>
      </c>
      <c r="C160" s="12">
        <f t="shared" si="10"/>
        <v>5.63575015466665</v>
      </c>
      <c r="D160" s="12">
        <f t="shared" si="8"/>
        <v>19.725125541333274</v>
      </c>
      <c r="E160" s="12">
        <f t="shared" si="11"/>
        <v>825.6373976586642</v>
      </c>
    </row>
    <row r="161" spans="1:5" ht="12.75">
      <c r="A161">
        <v>136</v>
      </c>
      <c r="B161" s="12">
        <f t="shared" si="9"/>
        <v>24.769121929759926</v>
      </c>
      <c r="C161" s="12">
        <f t="shared" si="10"/>
        <v>5.504249317724429</v>
      </c>
      <c r="D161" s="12">
        <f t="shared" si="8"/>
        <v>19.264872612035497</v>
      </c>
      <c r="E161" s="12">
        <f t="shared" si="11"/>
        <v>806.3725250466288</v>
      </c>
    </row>
    <row r="162" spans="1:5" ht="12.75">
      <c r="A162">
        <v>137</v>
      </c>
      <c r="B162" s="12">
        <f t="shared" si="9"/>
        <v>24.191175751398863</v>
      </c>
      <c r="C162" s="12">
        <f t="shared" si="10"/>
        <v>5.375816833644192</v>
      </c>
      <c r="D162" s="12">
        <f t="shared" si="8"/>
        <v>18.815358917754672</v>
      </c>
      <c r="E162" s="12">
        <f t="shared" si="11"/>
        <v>787.5571661288741</v>
      </c>
    </row>
    <row r="163" spans="1:5" ht="12.75">
      <c r="A163">
        <v>138</v>
      </c>
      <c r="B163" s="12">
        <f t="shared" si="9"/>
        <v>23.626714983866222</v>
      </c>
      <c r="C163" s="12">
        <f t="shared" si="10"/>
        <v>5.250381107525827</v>
      </c>
      <c r="D163" s="12">
        <f t="shared" si="8"/>
        <v>18.376333876340397</v>
      </c>
      <c r="E163" s="12">
        <f t="shared" si="11"/>
        <v>769.1808322525337</v>
      </c>
    </row>
    <row r="164" spans="1:5" ht="12.75">
      <c r="A164">
        <v>139</v>
      </c>
      <c r="B164" s="12">
        <f t="shared" si="9"/>
        <v>23.075424967576012</v>
      </c>
      <c r="C164" s="12">
        <f t="shared" si="10"/>
        <v>5.127872215016891</v>
      </c>
      <c r="D164" s="12">
        <f t="shared" si="8"/>
        <v>17.94755275255912</v>
      </c>
      <c r="E164" s="12">
        <f t="shared" si="11"/>
        <v>751.2332794999746</v>
      </c>
    </row>
    <row r="165" spans="1:5" ht="12.75">
      <c r="A165">
        <v>140</v>
      </c>
      <c r="B165" s="12">
        <f t="shared" si="9"/>
        <v>22.536998384999237</v>
      </c>
      <c r="C165" s="12">
        <f t="shared" si="10"/>
        <v>5.008221863333165</v>
      </c>
      <c r="D165" s="12">
        <f t="shared" si="8"/>
        <v>17.52877652166607</v>
      </c>
      <c r="E165" s="12">
        <f t="shared" si="11"/>
        <v>733.7045029783086</v>
      </c>
    </row>
    <row r="166" spans="1:5" ht="12.75">
      <c r="A166">
        <v>141</v>
      </c>
      <c r="B166" s="12">
        <f t="shared" si="9"/>
        <v>22.011135089349256</v>
      </c>
      <c r="C166" s="12">
        <f t="shared" si="10"/>
        <v>4.891363353188725</v>
      </c>
      <c r="D166" s="12">
        <f t="shared" si="8"/>
        <v>17.11977173616053</v>
      </c>
      <c r="E166" s="12">
        <f t="shared" si="11"/>
        <v>716.5847312421481</v>
      </c>
    </row>
    <row r="167" spans="1:5" ht="12.75">
      <c r="A167">
        <v>142</v>
      </c>
      <c r="B167" s="12">
        <f t="shared" si="9"/>
        <v>21.497541937264444</v>
      </c>
      <c r="C167" s="12">
        <f t="shared" si="10"/>
        <v>4.777231541614321</v>
      </c>
      <c r="D167" s="12">
        <f t="shared" si="8"/>
        <v>16.720310395650124</v>
      </c>
      <c r="E167" s="12">
        <f t="shared" si="11"/>
        <v>699.864420846498</v>
      </c>
    </row>
    <row r="168" spans="1:5" ht="12.75">
      <c r="A168">
        <v>143</v>
      </c>
      <c r="B168" s="12">
        <f t="shared" si="9"/>
        <v>20.99593262539494</v>
      </c>
      <c r="C168" s="12">
        <f t="shared" si="10"/>
        <v>4.66576280564332</v>
      </c>
      <c r="D168" s="12">
        <f t="shared" si="8"/>
        <v>16.330169819751617</v>
      </c>
      <c r="E168" s="12">
        <f t="shared" si="11"/>
        <v>683.5342510267463</v>
      </c>
    </row>
    <row r="169" spans="1:8" ht="12.75">
      <c r="A169">
        <v>144</v>
      </c>
      <c r="B169" s="12">
        <f t="shared" si="9"/>
        <v>20.50602753080239</v>
      </c>
      <c r="C169" s="12">
        <f t="shared" si="10"/>
        <v>4.556895006844976</v>
      </c>
      <c r="D169" s="12">
        <f t="shared" si="8"/>
        <v>15.949132523957413</v>
      </c>
      <c r="E169" s="12">
        <f t="shared" si="11"/>
        <v>667.585118502789</v>
      </c>
      <c r="G169">
        <v>12</v>
      </c>
      <c r="H169" s="12">
        <f>SUM($C$26:C169)</f>
        <v>5523.547108999205</v>
      </c>
    </row>
    <row r="170" spans="1:5" ht="12.75">
      <c r="A170">
        <v>145</v>
      </c>
      <c r="B170" s="12">
        <f t="shared" si="9"/>
        <v>20.027553555083667</v>
      </c>
      <c r="C170" s="12">
        <f t="shared" si="10"/>
        <v>4.45056745668526</v>
      </c>
      <c r="D170" s="12">
        <f t="shared" si="8"/>
        <v>15.576986098398407</v>
      </c>
      <c r="E170" s="12">
        <f t="shared" si="11"/>
        <v>652.0081324043906</v>
      </c>
    </row>
    <row r="171" spans="1:5" ht="12.75">
      <c r="A171">
        <v>146</v>
      </c>
      <c r="B171" s="12">
        <f t="shared" si="9"/>
        <v>19.56024397213172</v>
      </c>
      <c r="C171" s="12">
        <f t="shared" si="10"/>
        <v>4.346720882695938</v>
      </c>
      <c r="D171" s="12">
        <f t="shared" si="8"/>
        <v>15.213523089435782</v>
      </c>
      <c r="E171" s="12">
        <f t="shared" si="11"/>
        <v>636.7946093149549</v>
      </c>
    </row>
    <row r="172" spans="1:5" ht="12.75">
      <c r="A172">
        <v>147</v>
      </c>
      <c r="B172" s="12">
        <f t="shared" si="9"/>
        <v>19.103838279448645</v>
      </c>
      <c r="C172" s="12">
        <f t="shared" si="10"/>
        <v>4.245297395433033</v>
      </c>
      <c r="D172" s="12">
        <f t="shared" si="8"/>
        <v>14.858540884015612</v>
      </c>
      <c r="E172" s="12">
        <f t="shared" si="11"/>
        <v>621.9360684309393</v>
      </c>
    </row>
    <row r="173" spans="1:5" ht="12.75">
      <c r="A173">
        <v>148</v>
      </c>
      <c r="B173" s="12">
        <f t="shared" si="9"/>
        <v>18.658082052928176</v>
      </c>
      <c r="C173" s="12">
        <f t="shared" si="10"/>
        <v>4.146240456206262</v>
      </c>
      <c r="D173" s="12">
        <f t="shared" si="8"/>
        <v>14.511841596721915</v>
      </c>
      <c r="E173" s="12">
        <f t="shared" si="11"/>
        <v>607.4242268342174</v>
      </c>
    </row>
    <row r="174" spans="1:5" ht="12.75">
      <c r="A174">
        <v>149</v>
      </c>
      <c r="B174" s="12">
        <f t="shared" si="9"/>
        <v>18.22272680502652</v>
      </c>
      <c r="C174" s="12">
        <f t="shared" si="10"/>
        <v>4.0494948455614495</v>
      </c>
      <c r="D174" s="12">
        <f t="shared" si="8"/>
        <v>14.173231959465072</v>
      </c>
      <c r="E174" s="12">
        <f t="shared" si="11"/>
        <v>593.2509948747523</v>
      </c>
    </row>
    <row r="175" spans="1:5" ht="12.75">
      <c r="A175">
        <v>150</v>
      </c>
      <c r="B175" s="12">
        <f t="shared" si="9"/>
        <v>17.79752984624257</v>
      </c>
      <c r="C175" s="12">
        <f t="shared" si="10"/>
        <v>3.9550066324983493</v>
      </c>
      <c r="D175" s="12">
        <f t="shared" si="8"/>
        <v>13.842523213744219</v>
      </c>
      <c r="E175" s="12">
        <f t="shared" si="11"/>
        <v>579.4084716610081</v>
      </c>
    </row>
    <row r="176" spans="1:5" ht="12.75">
      <c r="A176">
        <v>151</v>
      </c>
      <c r="B176" s="12">
        <f t="shared" si="9"/>
        <v>17.382254149830242</v>
      </c>
      <c r="C176" s="12">
        <f t="shared" si="10"/>
        <v>3.8627231444067207</v>
      </c>
      <c r="D176" s="12">
        <f t="shared" si="8"/>
        <v>13.519531005423522</v>
      </c>
      <c r="E176" s="12">
        <f t="shared" si="11"/>
        <v>565.8889406555845</v>
      </c>
    </row>
    <row r="177" spans="1:5" ht="12.75">
      <c r="A177">
        <v>152</v>
      </c>
      <c r="B177" s="12">
        <f t="shared" si="9"/>
        <v>16.976668219667534</v>
      </c>
      <c r="C177" s="12">
        <f t="shared" si="10"/>
        <v>3.772592937703897</v>
      </c>
      <c r="D177" s="12">
        <f t="shared" si="8"/>
        <v>13.204075281963636</v>
      </c>
      <c r="E177" s="12">
        <f t="shared" si="11"/>
        <v>552.6848653736209</v>
      </c>
    </row>
    <row r="178" spans="1:5" ht="12.75">
      <c r="A178">
        <v>153</v>
      </c>
      <c r="B178" s="12">
        <f t="shared" si="9"/>
        <v>16.580545961208628</v>
      </c>
      <c r="C178" s="12">
        <f t="shared" si="10"/>
        <v>3.6845657691574734</v>
      </c>
      <c r="D178" s="12">
        <f t="shared" si="8"/>
        <v>12.895980192051155</v>
      </c>
      <c r="E178" s="12">
        <f t="shared" si="11"/>
        <v>539.7888851815698</v>
      </c>
    </row>
    <row r="179" spans="1:5" ht="12.75">
      <c r="A179">
        <v>154</v>
      </c>
      <c r="B179" s="12">
        <f t="shared" si="9"/>
        <v>16.19366655544709</v>
      </c>
      <c r="C179" s="12">
        <f t="shared" si="10"/>
        <v>3.598592567877132</v>
      </c>
      <c r="D179" s="12">
        <f t="shared" si="8"/>
        <v>12.59507398756996</v>
      </c>
      <c r="E179" s="12">
        <f t="shared" si="11"/>
        <v>527.1938111939997</v>
      </c>
    </row>
    <row r="180" spans="1:5" ht="12.75">
      <c r="A180">
        <v>155</v>
      </c>
      <c r="B180" s="12">
        <f t="shared" si="9"/>
        <v>15.815814335819992</v>
      </c>
      <c r="C180" s="12">
        <f t="shared" si="10"/>
        <v>3.5146254079599983</v>
      </c>
      <c r="D180" s="12">
        <f t="shared" si="8"/>
        <v>12.301188927859993</v>
      </c>
      <c r="E180" s="12">
        <f t="shared" si="11"/>
        <v>514.8926222661397</v>
      </c>
    </row>
    <row r="181" spans="1:8" ht="12.75">
      <c r="A181">
        <v>156</v>
      </c>
      <c r="B181" s="12">
        <f t="shared" si="9"/>
        <v>15.44677866798419</v>
      </c>
      <c r="C181" s="12">
        <f t="shared" si="10"/>
        <v>3.432617481774265</v>
      </c>
      <c r="D181" s="12">
        <f t="shared" si="8"/>
        <v>12.014161186209925</v>
      </c>
      <c r="E181" s="12">
        <f t="shared" si="11"/>
        <v>502.87846107992976</v>
      </c>
      <c r="G181">
        <v>13</v>
      </c>
      <c r="H181" s="12">
        <f>SUM($C$26:C181)</f>
        <v>5570.606153977165</v>
      </c>
    </row>
    <row r="182" spans="1:5" ht="12.75">
      <c r="A182">
        <v>157</v>
      </c>
      <c r="B182" s="12">
        <f t="shared" si="9"/>
        <v>15.086353832397892</v>
      </c>
      <c r="C182" s="12">
        <f t="shared" si="10"/>
        <v>3.3525230738661986</v>
      </c>
      <c r="D182" s="12">
        <f t="shared" si="8"/>
        <v>11.733830758531694</v>
      </c>
      <c r="E182" s="12">
        <f t="shared" si="11"/>
        <v>491.1446303213981</v>
      </c>
    </row>
    <row r="183" spans="1:5" ht="12.75">
      <c r="A183">
        <v>158</v>
      </c>
      <c r="B183" s="12">
        <f t="shared" si="9"/>
        <v>14.734338909641941</v>
      </c>
      <c r="C183" s="12">
        <f t="shared" si="10"/>
        <v>3.2742975354759873</v>
      </c>
      <c r="D183" s="12">
        <f t="shared" si="8"/>
        <v>11.460041374165954</v>
      </c>
      <c r="E183" s="12">
        <f t="shared" si="11"/>
        <v>479.68458894723216</v>
      </c>
    </row>
    <row r="184" spans="1:5" ht="12.75">
      <c r="A184">
        <v>159</v>
      </c>
      <c r="B184" s="12">
        <f t="shared" si="9"/>
        <v>14.390537668416965</v>
      </c>
      <c r="C184" s="12">
        <f t="shared" si="10"/>
        <v>3.1978972596482147</v>
      </c>
      <c r="D184" s="12">
        <f t="shared" si="8"/>
        <v>11.19264040876875</v>
      </c>
      <c r="E184" s="12">
        <f t="shared" si="11"/>
        <v>468.4919485384634</v>
      </c>
    </row>
    <row r="185" spans="1:5" ht="12.75">
      <c r="A185">
        <v>160</v>
      </c>
      <c r="B185" s="12">
        <f t="shared" si="9"/>
        <v>14.054758456153902</v>
      </c>
      <c r="C185" s="12">
        <f t="shared" si="10"/>
        <v>3.12327965692309</v>
      </c>
      <c r="D185" s="12">
        <f t="shared" si="8"/>
        <v>10.931478799230812</v>
      </c>
      <c r="E185" s="12">
        <f t="shared" si="11"/>
        <v>457.5604697392326</v>
      </c>
    </row>
    <row r="186" spans="1:5" ht="12.75">
      <c r="A186">
        <v>161</v>
      </c>
      <c r="B186" s="12">
        <f t="shared" si="9"/>
        <v>13.726814092176976</v>
      </c>
      <c r="C186" s="12">
        <f t="shared" si="10"/>
        <v>3.050403131594884</v>
      </c>
      <c r="D186" s="12">
        <f t="shared" si="8"/>
        <v>10.676410960582093</v>
      </c>
      <c r="E186" s="12">
        <f t="shared" si="11"/>
        <v>446.8840587786505</v>
      </c>
    </row>
    <row r="187" spans="1:5" ht="12.75">
      <c r="A187">
        <v>162</v>
      </c>
      <c r="B187" s="12">
        <f t="shared" si="9"/>
        <v>13.406521763359516</v>
      </c>
      <c r="C187" s="12">
        <f t="shared" si="10"/>
        <v>2.979227058524337</v>
      </c>
      <c r="D187" s="12">
        <f t="shared" si="8"/>
        <v>10.427294704835179</v>
      </c>
      <c r="E187" s="12">
        <f t="shared" si="11"/>
        <v>436.45676407381535</v>
      </c>
    </row>
    <row r="188" spans="1:5" ht="12.75">
      <c r="A188">
        <v>163</v>
      </c>
      <c r="B188" s="12">
        <f t="shared" si="9"/>
        <v>13.09370292221446</v>
      </c>
      <c r="C188" s="12">
        <f t="shared" si="10"/>
        <v>2.9097117604921023</v>
      </c>
      <c r="D188" s="12">
        <f t="shared" si="8"/>
        <v>10.183991161722357</v>
      </c>
      <c r="E188" s="12">
        <f t="shared" si="11"/>
        <v>426.272772912093</v>
      </c>
    </row>
    <row r="189" spans="1:5" ht="12.75">
      <c r="A189">
        <v>164</v>
      </c>
      <c r="B189" s="12">
        <f t="shared" si="9"/>
        <v>12.788183187362788</v>
      </c>
      <c r="C189" s="12">
        <f t="shared" si="10"/>
        <v>2.84181848608062</v>
      </c>
      <c r="D189" s="12">
        <f t="shared" si="8"/>
        <v>9.946364701282167</v>
      </c>
      <c r="E189" s="12">
        <f t="shared" si="11"/>
        <v>416.3264082108108</v>
      </c>
    </row>
    <row r="190" spans="1:5" ht="12.75">
      <c r="A190">
        <v>165</v>
      </c>
      <c r="B190" s="12">
        <f t="shared" si="9"/>
        <v>12.489792246324324</v>
      </c>
      <c r="C190" s="12">
        <f t="shared" si="10"/>
        <v>2.7755093880720723</v>
      </c>
      <c r="D190" s="12">
        <f t="shared" si="8"/>
        <v>9.714282858252252</v>
      </c>
      <c r="E190" s="12">
        <f t="shared" si="11"/>
        <v>406.61212535255856</v>
      </c>
    </row>
    <row r="191" spans="1:5" ht="12.75">
      <c r="A191">
        <v>166</v>
      </c>
      <c r="B191" s="12">
        <f t="shared" si="9"/>
        <v>12.198363760576756</v>
      </c>
      <c r="C191" s="12">
        <f t="shared" si="10"/>
        <v>2.7107475023503906</v>
      </c>
      <c r="D191" s="12">
        <f t="shared" si="8"/>
        <v>9.487616258226366</v>
      </c>
      <c r="E191" s="12">
        <f t="shared" si="11"/>
        <v>397.1245090943322</v>
      </c>
    </row>
    <row r="192" spans="1:5" ht="12.75">
      <c r="A192">
        <v>167</v>
      </c>
      <c r="B192" s="12">
        <f t="shared" si="9"/>
        <v>11.913735272829966</v>
      </c>
      <c r="C192" s="12">
        <f t="shared" si="10"/>
        <v>2.647496727295548</v>
      </c>
      <c r="D192" s="12">
        <f t="shared" si="8"/>
        <v>9.266238545534417</v>
      </c>
      <c r="E192" s="12">
        <f t="shared" si="11"/>
        <v>387.8582705487978</v>
      </c>
    </row>
    <row r="193" spans="1:8" ht="12.75">
      <c r="A193">
        <v>168</v>
      </c>
      <c r="B193" s="12">
        <f t="shared" si="9"/>
        <v>11.635748116463933</v>
      </c>
      <c r="C193" s="12">
        <f t="shared" si="10"/>
        <v>2.585721803658652</v>
      </c>
      <c r="D193" s="12">
        <f t="shared" si="8"/>
        <v>9.050026312805281</v>
      </c>
      <c r="E193" s="12">
        <f t="shared" si="11"/>
        <v>378.8082442359925</v>
      </c>
      <c r="G193">
        <v>14</v>
      </c>
      <c r="H193" s="12">
        <f>SUM($C$26:C193)</f>
        <v>5606.054787361147</v>
      </c>
    </row>
    <row r="194" spans="1:5" ht="12.75">
      <c r="A194">
        <v>169</v>
      </c>
      <c r="B194" s="12">
        <f t="shared" si="9"/>
        <v>11.364247327079775</v>
      </c>
      <c r="C194" s="12">
        <f t="shared" si="10"/>
        <v>2.525388294906617</v>
      </c>
      <c r="D194" s="12">
        <f t="shared" si="8"/>
        <v>8.838859032173158</v>
      </c>
      <c r="E194" s="12">
        <f t="shared" si="11"/>
        <v>369.96938520381934</v>
      </c>
    </row>
    <row r="195" spans="1:5" ht="12.75">
      <c r="A195">
        <v>170</v>
      </c>
      <c r="B195" s="12">
        <f t="shared" si="9"/>
        <v>11.09908155611458</v>
      </c>
      <c r="C195" s="12">
        <f t="shared" si="10"/>
        <v>2.4664625680254626</v>
      </c>
      <c r="D195" s="12">
        <f t="shared" si="8"/>
        <v>8.632618988089117</v>
      </c>
      <c r="E195" s="12">
        <f t="shared" si="11"/>
        <v>361.3367662157302</v>
      </c>
    </row>
    <row r="196" spans="1:5" ht="12.75">
      <c r="A196">
        <v>171</v>
      </c>
      <c r="B196" s="12">
        <f t="shared" si="9"/>
        <v>10.840102986471907</v>
      </c>
      <c r="C196" s="12">
        <f t="shared" si="10"/>
        <v>2.408911774771535</v>
      </c>
      <c r="D196" s="12">
        <f t="shared" si="8"/>
        <v>8.431191211700371</v>
      </c>
      <c r="E196" s="12">
        <f t="shared" si="11"/>
        <v>352.90557500402986</v>
      </c>
    </row>
    <row r="197" spans="1:5" ht="12.75">
      <c r="A197">
        <v>172</v>
      </c>
      <c r="B197" s="12">
        <f t="shared" si="9"/>
        <v>10.587167250120896</v>
      </c>
      <c r="C197" s="12">
        <f t="shared" si="10"/>
        <v>2.352703833360199</v>
      </c>
      <c r="D197" s="12">
        <f t="shared" si="8"/>
        <v>8.234463416760697</v>
      </c>
      <c r="E197" s="12">
        <f t="shared" si="11"/>
        <v>344.67111158726914</v>
      </c>
    </row>
    <row r="198" spans="1:5" ht="12.75">
      <c r="A198">
        <v>173</v>
      </c>
      <c r="B198" s="12">
        <f t="shared" si="9"/>
        <v>10.340133347618075</v>
      </c>
      <c r="C198" s="12">
        <f t="shared" si="10"/>
        <v>2.2978074105817945</v>
      </c>
      <c r="D198" s="12">
        <f t="shared" si="8"/>
        <v>8.04232593703628</v>
      </c>
      <c r="E198" s="12">
        <f t="shared" si="11"/>
        <v>336.6287856502329</v>
      </c>
    </row>
    <row r="199" spans="1:5" ht="12.75">
      <c r="A199">
        <v>174</v>
      </c>
      <c r="B199" s="12">
        <f t="shared" si="9"/>
        <v>10.098863569506987</v>
      </c>
      <c r="C199" s="12">
        <f t="shared" si="10"/>
        <v>2.244191904334886</v>
      </c>
      <c r="D199" s="12">
        <f t="shared" si="8"/>
        <v>7.854671665172101</v>
      </c>
      <c r="E199" s="12">
        <f t="shared" si="11"/>
        <v>328.7741139850608</v>
      </c>
    </row>
    <row r="200" spans="1:5" ht="12.75">
      <c r="A200">
        <v>175</v>
      </c>
      <c r="B200" s="12">
        <f t="shared" si="9"/>
        <v>9.863223419551824</v>
      </c>
      <c r="C200" s="12">
        <f t="shared" si="10"/>
        <v>2.1918274265670723</v>
      </c>
      <c r="D200" s="12">
        <f t="shared" si="8"/>
        <v>7.671395992984752</v>
      </c>
      <c r="E200" s="12">
        <f t="shared" si="11"/>
        <v>321.10271799207607</v>
      </c>
    </row>
    <row r="201" spans="1:5" ht="12.75">
      <c r="A201">
        <v>176</v>
      </c>
      <c r="B201" s="12">
        <f t="shared" si="9"/>
        <v>9.633081539762282</v>
      </c>
      <c r="C201" s="12">
        <f t="shared" si="10"/>
        <v>2.1406847866138405</v>
      </c>
      <c r="D201" s="12">
        <f t="shared" si="8"/>
        <v>7.492396753148441</v>
      </c>
      <c r="E201" s="12">
        <f t="shared" si="11"/>
        <v>313.6103212389276</v>
      </c>
    </row>
    <row r="202" spans="1:5" ht="12.75">
      <c r="A202">
        <v>177</v>
      </c>
      <c r="B202" s="12">
        <f t="shared" si="9"/>
        <v>9.408309637167829</v>
      </c>
      <c r="C202" s="12">
        <f t="shared" si="10"/>
        <v>2.090735474926184</v>
      </c>
      <c r="D202" s="12">
        <f t="shared" si="8"/>
        <v>7.317574162241645</v>
      </c>
      <c r="E202" s="12">
        <f t="shared" si="11"/>
        <v>306.29274707668594</v>
      </c>
    </row>
    <row r="203" spans="1:5" ht="12.75">
      <c r="A203">
        <v>178</v>
      </c>
      <c r="B203" s="12">
        <f t="shared" si="9"/>
        <v>9.188782412300577</v>
      </c>
      <c r="C203" s="12">
        <f t="shared" si="10"/>
        <v>2.0419516471779064</v>
      </c>
      <c r="D203" s="12">
        <f t="shared" si="8"/>
        <v>7.146830765122671</v>
      </c>
      <c r="E203" s="12">
        <f t="shared" si="11"/>
        <v>299.14591631156327</v>
      </c>
    </row>
    <row r="204" spans="1:5" ht="12.75">
      <c r="A204">
        <v>179</v>
      </c>
      <c r="B204" s="12">
        <f t="shared" si="9"/>
        <v>8.974377489346898</v>
      </c>
      <c r="C204" s="12">
        <f t="shared" si="10"/>
        <v>1.9943061087437552</v>
      </c>
      <c r="D204" s="12">
        <f t="shared" si="8"/>
        <v>6.9800713806031425</v>
      </c>
      <c r="E204" s="12">
        <f t="shared" si="11"/>
        <v>292.16584493096013</v>
      </c>
    </row>
    <row r="205" spans="1:8" ht="12.75">
      <c r="A205">
        <v>180</v>
      </c>
      <c r="B205" s="12">
        <f t="shared" si="9"/>
        <v>8.764975347928804</v>
      </c>
      <c r="C205" s="12">
        <f t="shared" si="10"/>
        <v>1.9477722995397344</v>
      </c>
      <c r="D205" s="12">
        <f t="shared" si="8"/>
        <v>6.81720304838907</v>
      </c>
      <c r="E205" s="12">
        <f t="shared" si="11"/>
        <v>285.3486418825711</v>
      </c>
      <c r="G205">
        <v>15</v>
      </c>
      <c r="H205" s="12">
        <f>SUM($C$26:C205)</f>
        <v>5632.757530890695</v>
      </c>
    </row>
    <row r="206" spans="1:5" ht="12.75">
      <c r="A206">
        <v>181</v>
      </c>
      <c r="B206" s="12">
        <f t="shared" si="9"/>
        <v>8.560459256477133</v>
      </c>
      <c r="C206" s="12">
        <f t="shared" si="10"/>
        <v>1.9023242792171406</v>
      </c>
      <c r="D206" s="12">
        <f t="shared" si="8"/>
        <v>6.6581349772599925</v>
      </c>
      <c r="E206" s="12">
        <f t="shared" si="11"/>
        <v>278.6905069053111</v>
      </c>
    </row>
    <row r="207" spans="1:5" ht="12.75">
      <c r="A207">
        <v>182</v>
      </c>
      <c r="B207" s="12">
        <f t="shared" si="9"/>
        <v>8.360715207159332</v>
      </c>
      <c r="C207" s="12">
        <f t="shared" si="10"/>
        <v>1.8579367127020743</v>
      </c>
      <c r="D207" s="12">
        <f t="shared" si="8"/>
        <v>6.502778494457258</v>
      </c>
      <c r="E207" s="12">
        <f t="shared" si="11"/>
        <v>272.1877284108539</v>
      </c>
    </row>
    <row r="208" spans="1:5" ht="12.75">
      <c r="A208">
        <v>183</v>
      </c>
      <c r="B208" s="12">
        <f t="shared" si="9"/>
        <v>8.165631852325616</v>
      </c>
      <c r="C208" s="12">
        <f t="shared" si="10"/>
        <v>1.8145848560723592</v>
      </c>
      <c r="D208" s="12">
        <f t="shared" si="8"/>
        <v>6.351046996253256</v>
      </c>
      <c r="E208" s="12">
        <f t="shared" si="11"/>
        <v>265.8366814146006</v>
      </c>
    </row>
    <row r="209" spans="1:5" ht="12.75">
      <c r="A209">
        <v>184</v>
      </c>
      <c r="B209" s="12">
        <f t="shared" si="9"/>
        <v>7.975100442438018</v>
      </c>
      <c r="C209" s="12">
        <f t="shared" si="10"/>
        <v>1.7722445427640041</v>
      </c>
      <c r="D209" s="12">
        <f t="shared" si="8"/>
        <v>6.202855899674014</v>
      </c>
      <c r="E209" s="12">
        <f t="shared" si="11"/>
        <v>259.63382551492657</v>
      </c>
    </row>
    <row r="210" spans="1:5" ht="12.75">
      <c r="A210">
        <v>185</v>
      </c>
      <c r="B210" s="12">
        <f t="shared" si="9"/>
        <v>7.789014765447797</v>
      </c>
      <c r="C210" s="12">
        <f t="shared" si="10"/>
        <v>1.7308921700995106</v>
      </c>
      <c r="D210" s="12">
        <f t="shared" si="8"/>
        <v>6.058122595348286</v>
      </c>
      <c r="E210" s="12">
        <f t="shared" si="11"/>
        <v>253.57570291957828</v>
      </c>
    </row>
    <row r="211" spans="1:5" ht="12.75">
      <c r="A211">
        <v>186</v>
      </c>
      <c r="B211" s="12">
        <f t="shared" si="9"/>
        <v>7.607271087587348</v>
      </c>
      <c r="C211" s="12">
        <f t="shared" si="10"/>
        <v>1.690504686130522</v>
      </c>
      <c r="D211" s="12">
        <f t="shared" si="8"/>
        <v>5.916766401456826</v>
      </c>
      <c r="E211" s="12">
        <f t="shared" si="11"/>
        <v>247.65893651812144</v>
      </c>
    </row>
    <row r="212" spans="1:5" ht="12.75">
      <c r="A212">
        <v>187</v>
      </c>
      <c r="B212" s="12">
        <f t="shared" si="9"/>
        <v>7.4297680955436425</v>
      </c>
      <c r="C212" s="12">
        <f t="shared" si="10"/>
        <v>1.6510595767874763</v>
      </c>
      <c r="D212" s="12">
        <f t="shared" si="8"/>
        <v>5.778708518756166</v>
      </c>
      <c r="E212" s="12">
        <f t="shared" si="11"/>
        <v>241.88022799936527</v>
      </c>
    </row>
    <row r="213" spans="1:5" ht="12.75">
      <c r="A213">
        <v>188</v>
      </c>
      <c r="B213" s="12">
        <f t="shared" si="9"/>
        <v>7.256406839980958</v>
      </c>
      <c r="C213" s="12">
        <f t="shared" si="10"/>
        <v>1.612534853329102</v>
      </c>
      <c r="D213" s="12">
        <f t="shared" si="8"/>
        <v>5.643871986651856</v>
      </c>
      <c r="E213" s="12">
        <f t="shared" si="11"/>
        <v>236.23635601271343</v>
      </c>
    </row>
    <row r="214" spans="1:5" ht="12.75">
      <c r="A214">
        <v>189</v>
      </c>
      <c r="B214" s="12">
        <f t="shared" si="9"/>
        <v>7.087090680381403</v>
      </c>
      <c r="C214" s="12">
        <f t="shared" si="10"/>
        <v>1.5749090400847563</v>
      </c>
      <c r="D214" s="12">
        <f t="shared" si="8"/>
        <v>5.512181640296646</v>
      </c>
      <c r="E214" s="12">
        <f t="shared" si="11"/>
        <v>230.72417437241677</v>
      </c>
    </row>
    <row r="215" spans="1:5" ht="12.75">
      <c r="A215">
        <v>190</v>
      </c>
      <c r="B215" s="12">
        <f t="shared" si="9"/>
        <v>6.921725231172503</v>
      </c>
      <c r="C215" s="12">
        <f t="shared" si="10"/>
        <v>1.5381611624827785</v>
      </c>
      <c r="D215" s="12">
        <f t="shared" si="8"/>
        <v>5.383564068689724</v>
      </c>
      <c r="E215" s="12">
        <f t="shared" si="11"/>
        <v>225.34061030372703</v>
      </c>
    </row>
    <row r="216" spans="1:5" ht="12.75">
      <c r="A216">
        <v>191</v>
      </c>
      <c r="B216" s="12">
        <f t="shared" si="9"/>
        <v>6.760218309111811</v>
      </c>
      <c r="C216" s="12">
        <f t="shared" si="10"/>
        <v>1.5022707353581803</v>
      </c>
      <c r="D216" s="12">
        <f t="shared" si="8"/>
        <v>5.257947573753631</v>
      </c>
      <c r="E216" s="12">
        <f t="shared" si="11"/>
        <v>220.0826627299734</v>
      </c>
    </row>
    <row r="217" spans="1:8" ht="12.75">
      <c r="A217">
        <v>192</v>
      </c>
      <c r="B217" s="12">
        <f t="shared" si="9"/>
        <v>6.602479881899202</v>
      </c>
      <c r="C217" s="12">
        <f t="shared" si="10"/>
        <v>1.4672177515331561</v>
      </c>
      <c r="D217" s="12">
        <f t="shared" si="8"/>
        <v>5.135262130366046</v>
      </c>
      <c r="E217" s="12">
        <f t="shared" si="11"/>
        <v>214.94740059960736</v>
      </c>
      <c r="G217">
        <v>16</v>
      </c>
      <c r="H217" s="12">
        <f>SUM($C$26:C217)</f>
        <v>5652.872171257257</v>
      </c>
    </row>
    <row r="218" spans="1:5" ht="12.75">
      <c r="A218">
        <v>193</v>
      </c>
      <c r="B218" s="12">
        <f t="shared" si="9"/>
        <v>6.448422017988221</v>
      </c>
      <c r="C218" s="12">
        <f t="shared" si="10"/>
        <v>1.4329826706640492</v>
      </c>
      <c r="D218" s="12">
        <f t="shared" si="8"/>
        <v>5.015439347324172</v>
      </c>
      <c r="E218" s="12">
        <f t="shared" si="11"/>
        <v>209.9319612522832</v>
      </c>
    </row>
    <row r="219" spans="1:5" ht="12.75">
      <c r="A219">
        <v>194</v>
      </c>
      <c r="B219" s="12">
        <f t="shared" si="9"/>
        <v>6.297958837568496</v>
      </c>
      <c r="C219" s="12">
        <f t="shared" si="10"/>
        <v>1.3995464083485547</v>
      </c>
      <c r="D219" s="12">
        <f aca="true" t="shared" si="12" ref="D219:D265">B219-C219</f>
        <v>4.898412429219941</v>
      </c>
      <c r="E219" s="12">
        <f t="shared" si="11"/>
        <v>205.03354882306326</v>
      </c>
    </row>
    <row r="220" spans="1:5" ht="12.75">
      <c r="A220">
        <v>195</v>
      </c>
      <c r="B220" s="12">
        <f aca="true" t="shared" si="13" ref="B220:B265">$B$5*E219</f>
        <v>6.151006464691897</v>
      </c>
      <c r="C220" s="12">
        <f aca="true" t="shared" si="14" ref="C220:C265">E219*($B$4/12)</f>
        <v>1.3668903254870886</v>
      </c>
      <c r="D220" s="12">
        <f t="shared" si="12"/>
        <v>4.784116139204809</v>
      </c>
      <c r="E220" s="12">
        <f aca="true" t="shared" si="15" ref="E220:E265">E219-D220</f>
        <v>200.24943268385846</v>
      </c>
    </row>
    <row r="221" spans="1:5" ht="12.75">
      <c r="A221">
        <v>196</v>
      </c>
      <c r="B221" s="12">
        <f t="shared" si="13"/>
        <v>6.0074829805157535</v>
      </c>
      <c r="C221" s="12">
        <f t="shared" si="14"/>
        <v>1.3349962178923898</v>
      </c>
      <c r="D221" s="12">
        <f t="shared" si="12"/>
        <v>4.672486762623364</v>
      </c>
      <c r="E221" s="12">
        <f t="shared" si="15"/>
        <v>195.5769459212351</v>
      </c>
    </row>
    <row r="222" spans="1:5" ht="12.75">
      <c r="A222">
        <v>197</v>
      </c>
      <c r="B222" s="12">
        <f t="shared" si="13"/>
        <v>5.867308377637053</v>
      </c>
      <c r="C222" s="12">
        <f t="shared" si="14"/>
        <v>1.3038463061415675</v>
      </c>
      <c r="D222" s="12">
        <f t="shared" si="12"/>
        <v>4.563462071495485</v>
      </c>
      <c r="E222" s="12">
        <f t="shared" si="15"/>
        <v>191.01348384973963</v>
      </c>
    </row>
    <row r="223" spans="1:5" ht="12.75">
      <c r="A223">
        <v>198</v>
      </c>
      <c r="B223" s="12">
        <f t="shared" si="13"/>
        <v>5.7304045154921885</v>
      </c>
      <c r="C223" s="12">
        <f t="shared" si="14"/>
        <v>1.273423225664931</v>
      </c>
      <c r="D223" s="12">
        <f t="shared" si="12"/>
        <v>4.456981289827258</v>
      </c>
      <c r="E223" s="12">
        <f t="shared" si="15"/>
        <v>186.55650255991236</v>
      </c>
    </row>
    <row r="224" spans="1:5" ht="12.75">
      <c r="A224">
        <v>199</v>
      </c>
      <c r="B224" s="12">
        <f t="shared" si="13"/>
        <v>5.596695076797371</v>
      </c>
      <c r="C224" s="12">
        <f t="shared" si="14"/>
        <v>1.2437100170660824</v>
      </c>
      <c r="D224" s="12">
        <f t="shared" si="12"/>
        <v>4.352985059731289</v>
      </c>
      <c r="E224" s="12">
        <f t="shared" si="15"/>
        <v>182.20351750018108</v>
      </c>
    </row>
    <row r="225" spans="1:5" ht="12.75">
      <c r="A225">
        <v>200</v>
      </c>
      <c r="B225" s="12">
        <f t="shared" si="13"/>
        <v>5.466105525005432</v>
      </c>
      <c r="C225" s="12">
        <f t="shared" si="14"/>
        <v>1.2146901166678739</v>
      </c>
      <c r="D225" s="12">
        <f t="shared" si="12"/>
        <v>4.251415408337558</v>
      </c>
      <c r="E225" s="12">
        <f t="shared" si="15"/>
        <v>177.95210209184353</v>
      </c>
    </row>
    <row r="226" spans="1:5" ht="12.75">
      <c r="A226">
        <v>201</v>
      </c>
      <c r="B226" s="12">
        <f t="shared" si="13"/>
        <v>5.338563062755306</v>
      </c>
      <c r="C226" s="12">
        <f t="shared" si="14"/>
        <v>1.186347347278957</v>
      </c>
      <c r="D226" s="12">
        <f t="shared" si="12"/>
        <v>4.152215715476348</v>
      </c>
      <c r="E226" s="12">
        <f t="shared" si="15"/>
        <v>173.79988637636717</v>
      </c>
    </row>
    <row r="227" spans="1:5" ht="12.75">
      <c r="A227">
        <v>202</v>
      </c>
      <c r="B227" s="12">
        <f t="shared" si="13"/>
        <v>5.213996591291015</v>
      </c>
      <c r="C227" s="12">
        <f t="shared" si="14"/>
        <v>1.1586659091757812</v>
      </c>
      <c r="D227" s="12">
        <f t="shared" si="12"/>
        <v>4.055330682115234</v>
      </c>
      <c r="E227" s="12">
        <f t="shared" si="15"/>
        <v>169.74455569425194</v>
      </c>
    </row>
    <row r="228" spans="1:5" ht="12.75">
      <c r="A228">
        <v>203</v>
      </c>
      <c r="B228" s="12">
        <f t="shared" si="13"/>
        <v>5.092336670827558</v>
      </c>
      <c r="C228" s="12">
        <f t="shared" si="14"/>
        <v>1.131630371295013</v>
      </c>
      <c r="D228" s="12">
        <f t="shared" si="12"/>
        <v>3.9607062995325455</v>
      </c>
      <c r="E228" s="12">
        <f t="shared" si="15"/>
        <v>165.7838493947194</v>
      </c>
    </row>
    <row r="229" spans="1:8" ht="12.75">
      <c r="A229">
        <v>204</v>
      </c>
      <c r="B229" s="12">
        <f t="shared" si="13"/>
        <v>4.973515481841582</v>
      </c>
      <c r="C229" s="12">
        <f t="shared" si="14"/>
        <v>1.1052256626314627</v>
      </c>
      <c r="D229" s="12">
        <f t="shared" si="12"/>
        <v>3.868289819210119</v>
      </c>
      <c r="E229" s="12">
        <f t="shared" si="15"/>
        <v>161.9155595755093</v>
      </c>
      <c r="G229">
        <v>17</v>
      </c>
      <c r="H229" s="12">
        <f>SUM($C$26:C229)</f>
        <v>5668.024125835571</v>
      </c>
    </row>
    <row r="230" spans="1:5" ht="12.75">
      <c r="A230">
        <v>205</v>
      </c>
      <c r="B230" s="12">
        <f t="shared" si="13"/>
        <v>4.857466787265278</v>
      </c>
      <c r="C230" s="12">
        <f t="shared" si="14"/>
        <v>1.0794370638367288</v>
      </c>
      <c r="D230" s="12">
        <f t="shared" si="12"/>
        <v>3.7780297234285496</v>
      </c>
      <c r="E230" s="12">
        <f t="shared" si="15"/>
        <v>158.13752985208075</v>
      </c>
    </row>
    <row r="231" spans="1:5" ht="12.75">
      <c r="A231">
        <v>206</v>
      </c>
      <c r="B231" s="12">
        <f t="shared" si="13"/>
        <v>4.744125895562422</v>
      </c>
      <c r="C231" s="12">
        <f t="shared" si="14"/>
        <v>1.0542501990138717</v>
      </c>
      <c r="D231" s="12">
        <f t="shared" si="12"/>
        <v>3.68987569654855</v>
      </c>
      <c r="E231" s="12">
        <f t="shared" si="15"/>
        <v>154.4476541555322</v>
      </c>
    </row>
    <row r="232" spans="1:5" ht="12.75">
      <c r="A232">
        <v>207</v>
      </c>
      <c r="B232" s="12">
        <f t="shared" si="13"/>
        <v>4.633429624665966</v>
      </c>
      <c r="C232" s="12">
        <f t="shared" si="14"/>
        <v>1.029651027703548</v>
      </c>
      <c r="D232" s="12">
        <f t="shared" si="12"/>
        <v>3.6037785969624174</v>
      </c>
      <c r="E232" s="12">
        <f t="shared" si="15"/>
        <v>150.84387555856978</v>
      </c>
    </row>
    <row r="233" spans="1:5" ht="12.75">
      <c r="A233">
        <v>208</v>
      </c>
      <c r="B233" s="12">
        <f t="shared" si="13"/>
        <v>4.525316266757093</v>
      </c>
      <c r="C233" s="12">
        <f t="shared" si="14"/>
        <v>1.0056258370571318</v>
      </c>
      <c r="D233" s="12">
        <f t="shared" si="12"/>
        <v>3.519690429699961</v>
      </c>
      <c r="E233" s="12">
        <f t="shared" si="15"/>
        <v>147.32418512886983</v>
      </c>
    </row>
    <row r="234" spans="1:5" ht="12.75">
      <c r="A234">
        <v>209</v>
      </c>
      <c r="B234" s="12">
        <f t="shared" si="13"/>
        <v>4.419725553866095</v>
      </c>
      <c r="C234" s="12">
        <f t="shared" si="14"/>
        <v>0.9821612341924656</v>
      </c>
      <c r="D234" s="12">
        <f t="shared" si="12"/>
        <v>3.4375643196736294</v>
      </c>
      <c r="E234" s="12">
        <f t="shared" si="15"/>
        <v>143.8866208091962</v>
      </c>
    </row>
    <row r="235" spans="1:5" ht="12.75">
      <c r="A235">
        <v>210</v>
      </c>
      <c r="B235" s="12">
        <f t="shared" si="13"/>
        <v>4.316598624275885</v>
      </c>
      <c r="C235" s="12">
        <f t="shared" si="14"/>
        <v>0.9592441387279746</v>
      </c>
      <c r="D235" s="12">
        <f t="shared" si="12"/>
        <v>3.3573544855479103</v>
      </c>
      <c r="E235" s="12">
        <f t="shared" si="15"/>
        <v>140.52926632364827</v>
      </c>
    </row>
    <row r="236" spans="1:5" ht="12.75">
      <c r="A236">
        <v>211</v>
      </c>
      <c r="B236" s="12">
        <f t="shared" si="13"/>
        <v>4.215877989709448</v>
      </c>
      <c r="C236" s="12">
        <f t="shared" si="14"/>
        <v>0.9368617754909886</v>
      </c>
      <c r="D236" s="12">
        <f t="shared" si="12"/>
        <v>3.279016214218459</v>
      </c>
      <c r="E236" s="12">
        <f t="shared" si="15"/>
        <v>137.2502501094298</v>
      </c>
    </row>
    <row r="237" spans="1:5" ht="12.75">
      <c r="A237">
        <v>212</v>
      </c>
      <c r="B237" s="12">
        <f t="shared" si="13"/>
        <v>4.117507503282894</v>
      </c>
      <c r="C237" s="12">
        <f t="shared" si="14"/>
        <v>0.9150016673961987</v>
      </c>
      <c r="D237" s="12">
        <f t="shared" si="12"/>
        <v>3.2025058358866954</v>
      </c>
      <c r="E237" s="12">
        <f t="shared" si="15"/>
        <v>134.04774427354312</v>
      </c>
    </row>
    <row r="238" spans="1:5" ht="12.75">
      <c r="A238">
        <v>213</v>
      </c>
      <c r="B238" s="12">
        <f t="shared" si="13"/>
        <v>4.021432328206293</v>
      </c>
      <c r="C238" s="12">
        <f t="shared" si="14"/>
        <v>0.8936516284902875</v>
      </c>
      <c r="D238" s="12">
        <f t="shared" si="12"/>
        <v>3.1277806997160056</v>
      </c>
      <c r="E238" s="12">
        <f t="shared" si="15"/>
        <v>130.91996357382712</v>
      </c>
    </row>
    <row r="239" spans="1:5" ht="12.75">
      <c r="A239">
        <v>214</v>
      </c>
      <c r="B239" s="12">
        <f t="shared" si="13"/>
        <v>3.927598907214813</v>
      </c>
      <c r="C239" s="12">
        <f t="shared" si="14"/>
        <v>0.8727997571588475</v>
      </c>
      <c r="D239" s="12">
        <f t="shared" si="12"/>
        <v>3.054799150055966</v>
      </c>
      <c r="E239" s="12">
        <f t="shared" si="15"/>
        <v>127.86516442377115</v>
      </c>
    </row>
    <row r="240" spans="1:5" ht="12.75">
      <c r="A240">
        <v>215</v>
      </c>
      <c r="B240" s="12">
        <f t="shared" si="13"/>
        <v>3.8359549327131344</v>
      </c>
      <c r="C240" s="12">
        <f t="shared" si="14"/>
        <v>0.8524344294918077</v>
      </c>
      <c r="D240" s="12">
        <f t="shared" si="12"/>
        <v>2.983520503221327</v>
      </c>
      <c r="E240" s="12">
        <f t="shared" si="15"/>
        <v>124.88164392054982</v>
      </c>
    </row>
    <row r="241" spans="1:8" ht="12.75">
      <c r="A241">
        <v>216</v>
      </c>
      <c r="B241" s="12">
        <f t="shared" si="13"/>
        <v>3.7464493176164946</v>
      </c>
      <c r="C241" s="12">
        <f t="shared" si="14"/>
        <v>0.8325442928036655</v>
      </c>
      <c r="D241" s="12">
        <f t="shared" si="12"/>
        <v>2.913905024812829</v>
      </c>
      <c r="E241" s="12">
        <f t="shared" si="15"/>
        <v>121.96773889573699</v>
      </c>
      <c r="G241">
        <v>18</v>
      </c>
      <c r="H241" s="12">
        <f>SUM($C$26:C241)</f>
        <v>5679.437788886934</v>
      </c>
    </row>
    <row r="242" spans="1:5" ht="12.75">
      <c r="A242">
        <v>217</v>
      </c>
      <c r="B242" s="12">
        <f t="shared" si="13"/>
        <v>3.6590321668721093</v>
      </c>
      <c r="C242" s="12">
        <f t="shared" si="14"/>
        <v>0.8131182593049133</v>
      </c>
      <c r="D242" s="12">
        <f t="shared" si="12"/>
        <v>2.845913907567196</v>
      </c>
      <c r="E242" s="12">
        <f t="shared" si="15"/>
        <v>119.12182498816979</v>
      </c>
    </row>
    <row r="243" spans="1:5" ht="12.75">
      <c r="A243">
        <v>218</v>
      </c>
      <c r="B243" s="12">
        <f t="shared" si="13"/>
        <v>3.5736547496450934</v>
      </c>
      <c r="C243" s="12">
        <f t="shared" si="14"/>
        <v>0.794145499921132</v>
      </c>
      <c r="D243" s="12">
        <f t="shared" si="12"/>
        <v>2.7795092497239615</v>
      </c>
      <c r="E243" s="12">
        <f t="shared" si="15"/>
        <v>116.34231573844583</v>
      </c>
    </row>
    <row r="244" spans="1:5" ht="12.75">
      <c r="A244">
        <v>219</v>
      </c>
      <c r="B244" s="12">
        <f t="shared" si="13"/>
        <v>3.4902694721533747</v>
      </c>
      <c r="C244" s="12">
        <f t="shared" si="14"/>
        <v>0.7756154382563056</v>
      </c>
      <c r="D244" s="12">
        <f t="shared" si="12"/>
        <v>2.714654033897069</v>
      </c>
      <c r="E244" s="12">
        <f t="shared" si="15"/>
        <v>113.62766170454877</v>
      </c>
    </row>
    <row r="245" spans="1:5" ht="12.75">
      <c r="A245">
        <v>220</v>
      </c>
      <c r="B245" s="12">
        <f t="shared" si="13"/>
        <v>3.408829851136463</v>
      </c>
      <c r="C245" s="12">
        <f t="shared" si="14"/>
        <v>0.7575177446969918</v>
      </c>
      <c r="D245" s="12">
        <f t="shared" si="12"/>
        <v>2.6513121064394713</v>
      </c>
      <c r="E245" s="12">
        <f t="shared" si="15"/>
        <v>110.9763495981093</v>
      </c>
    </row>
    <row r="246" spans="1:5" ht="12.75">
      <c r="A246">
        <v>221</v>
      </c>
      <c r="B246" s="12">
        <f t="shared" si="13"/>
        <v>3.3292904879432785</v>
      </c>
      <c r="C246" s="12">
        <f t="shared" si="14"/>
        <v>0.739842330654062</v>
      </c>
      <c r="D246" s="12">
        <f t="shared" si="12"/>
        <v>2.5894481572892163</v>
      </c>
      <c r="E246" s="12">
        <f t="shared" si="15"/>
        <v>108.38690144082008</v>
      </c>
    </row>
    <row r="247" spans="1:5" ht="12.75">
      <c r="A247">
        <v>222</v>
      </c>
      <c r="B247" s="12">
        <f t="shared" si="13"/>
        <v>3.2516070432246025</v>
      </c>
      <c r="C247" s="12">
        <f t="shared" si="14"/>
        <v>0.7225793429388006</v>
      </c>
      <c r="D247" s="12">
        <f t="shared" si="12"/>
        <v>2.529027700285802</v>
      </c>
      <c r="E247" s="12">
        <f t="shared" si="15"/>
        <v>105.85787374053427</v>
      </c>
    </row>
    <row r="248" spans="1:5" ht="12.75">
      <c r="A248">
        <v>223</v>
      </c>
      <c r="B248" s="12">
        <f t="shared" si="13"/>
        <v>3.175736212216028</v>
      </c>
      <c r="C248" s="12">
        <f t="shared" si="14"/>
        <v>0.7057191582702286</v>
      </c>
      <c r="D248" s="12">
        <f t="shared" si="12"/>
        <v>2.4700170539457993</v>
      </c>
      <c r="E248" s="12">
        <f t="shared" si="15"/>
        <v>103.38785668658848</v>
      </c>
    </row>
    <row r="249" spans="1:5" ht="12.75">
      <c r="A249">
        <v>224</v>
      </c>
      <c r="B249" s="12">
        <f t="shared" si="13"/>
        <v>3.101635700597654</v>
      </c>
      <c r="C249" s="12">
        <f t="shared" si="14"/>
        <v>0.6892523779105899</v>
      </c>
      <c r="D249" s="12">
        <f t="shared" si="12"/>
        <v>2.412383322687064</v>
      </c>
      <c r="E249" s="12">
        <f t="shared" si="15"/>
        <v>100.97547336390141</v>
      </c>
    </row>
    <row r="250" spans="1:5" ht="12.75">
      <c r="A250">
        <v>225</v>
      </c>
      <c r="B250" s="12">
        <f t="shared" si="13"/>
        <v>3.0292642009170425</v>
      </c>
      <c r="C250" s="12">
        <f t="shared" si="14"/>
        <v>0.6731698224260094</v>
      </c>
      <c r="D250" s="12">
        <f t="shared" si="12"/>
        <v>2.356094378491033</v>
      </c>
      <c r="E250" s="12">
        <f t="shared" si="15"/>
        <v>98.61937898541038</v>
      </c>
    </row>
    <row r="251" spans="1:5" ht="12.75">
      <c r="A251">
        <v>226</v>
      </c>
      <c r="B251" s="12">
        <f t="shared" si="13"/>
        <v>2.958581369562311</v>
      </c>
      <c r="C251" s="12">
        <f t="shared" si="14"/>
        <v>0.6574625265694025</v>
      </c>
      <c r="D251" s="12">
        <f t="shared" si="12"/>
        <v>2.3011188429929086</v>
      </c>
      <c r="E251" s="12">
        <f t="shared" si="15"/>
        <v>96.31826014241747</v>
      </c>
    </row>
    <row r="252" spans="1:5" ht="12.75">
      <c r="A252">
        <v>227</v>
      </c>
      <c r="B252" s="12">
        <f t="shared" si="13"/>
        <v>2.889547804272524</v>
      </c>
      <c r="C252" s="12">
        <f t="shared" si="14"/>
        <v>0.6421217342827832</v>
      </c>
      <c r="D252" s="12">
        <f t="shared" si="12"/>
        <v>2.247426069989741</v>
      </c>
      <c r="E252" s="12">
        <f t="shared" si="15"/>
        <v>94.07083407242773</v>
      </c>
    </row>
    <row r="253" spans="1:8" ht="12.75">
      <c r="A253">
        <v>228</v>
      </c>
      <c r="B253" s="12">
        <f t="shared" si="13"/>
        <v>2.822125022172832</v>
      </c>
      <c r="C253" s="12">
        <f t="shared" si="14"/>
        <v>0.6271388938161849</v>
      </c>
      <c r="D253" s="12">
        <f t="shared" si="12"/>
        <v>2.1949861283566467</v>
      </c>
      <c r="E253" s="12">
        <f t="shared" si="15"/>
        <v>91.87584794407108</v>
      </c>
      <c r="G253">
        <v>19</v>
      </c>
      <c r="H253" s="12">
        <f>SUM($C$26:C253)</f>
        <v>5688.03547201598</v>
      </c>
    </row>
    <row r="254" spans="1:5" ht="12.75">
      <c r="A254">
        <v>229</v>
      </c>
      <c r="B254" s="12">
        <f t="shared" si="13"/>
        <v>2.7562754383221324</v>
      </c>
      <c r="C254" s="12">
        <f t="shared" si="14"/>
        <v>0.6125056529604739</v>
      </c>
      <c r="D254" s="12">
        <f t="shared" si="12"/>
        <v>2.1437697853616586</v>
      </c>
      <c r="E254" s="12">
        <f t="shared" si="15"/>
        <v>89.73207815870943</v>
      </c>
    </row>
    <row r="255" spans="1:5" ht="12.75">
      <c r="A255">
        <v>230</v>
      </c>
      <c r="B255" s="12">
        <f t="shared" si="13"/>
        <v>2.691962344761283</v>
      </c>
      <c r="C255" s="12">
        <f t="shared" si="14"/>
        <v>0.5982138543913962</v>
      </c>
      <c r="D255" s="12">
        <f t="shared" si="12"/>
        <v>2.0937484903698866</v>
      </c>
      <c r="E255" s="12">
        <f t="shared" si="15"/>
        <v>87.63832966833954</v>
      </c>
    </row>
    <row r="256" spans="1:5" ht="12.75">
      <c r="A256">
        <v>231</v>
      </c>
      <c r="B256" s="12">
        <f t="shared" si="13"/>
        <v>2.629149890050186</v>
      </c>
      <c r="C256" s="12">
        <f t="shared" si="14"/>
        <v>0.5842555311222636</v>
      </c>
      <c r="D256" s="12">
        <f t="shared" si="12"/>
        <v>2.0448943589279223</v>
      </c>
      <c r="E256" s="12">
        <f t="shared" si="15"/>
        <v>85.59343530941162</v>
      </c>
    </row>
    <row r="257" spans="1:5" ht="12.75">
      <c r="A257">
        <v>232</v>
      </c>
      <c r="B257" s="12">
        <f t="shared" si="13"/>
        <v>2.5678030592823484</v>
      </c>
      <c r="C257" s="12">
        <f t="shared" si="14"/>
        <v>0.5706229020627441</v>
      </c>
      <c r="D257" s="12">
        <f t="shared" si="12"/>
        <v>1.9971801572196042</v>
      </c>
      <c r="E257" s="12">
        <f t="shared" si="15"/>
        <v>83.59625515219201</v>
      </c>
    </row>
    <row r="258" spans="1:5" ht="12.75">
      <c r="A258">
        <v>233</v>
      </c>
      <c r="B258" s="12">
        <f t="shared" si="13"/>
        <v>2.5078876545657605</v>
      </c>
      <c r="C258" s="12">
        <f t="shared" si="14"/>
        <v>0.5573083676812801</v>
      </c>
      <c r="D258" s="12">
        <f t="shared" si="12"/>
        <v>1.9505792868844805</v>
      </c>
      <c r="E258" s="12">
        <f t="shared" si="15"/>
        <v>81.64567586530754</v>
      </c>
    </row>
    <row r="259" spans="1:5" ht="12.75">
      <c r="A259">
        <v>234</v>
      </c>
      <c r="B259" s="12">
        <f t="shared" si="13"/>
        <v>2.449370275959226</v>
      </c>
      <c r="C259" s="12">
        <f t="shared" si="14"/>
        <v>0.5443045057687169</v>
      </c>
      <c r="D259" s="12">
        <f t="shared" si="12"/>
        <v>1.9050657701905092</v>
      </c>
      <c r="E259" s="12">
        <f t="shared" si="15"/>
        <v>79.74061009511703</v>
      </c>
    </row>
    <row r="260" spans="1:5" ht="12.75">
      <c r="A260">
        <v>235</v>
      </c>
      <c r="B260" s="12">
        <f t="shared" si="13"/>
        <v>2.392218302853511</v>
      </c>
      <c r="C260" s="12">
        <f t="shared" si="14"/>
        <v>0.5316040673007802</v>
      </c>
      <c r="D260" s="12">
        <f t="shared" si="12"/>
        <v>1.8606142355527306</v>
      </c>
      <c r="E260" s="12">
        <f t="shared" si="15"/>
        <v>77.8799958595643</v>
      </c>
    </row>
    <row r="261" spans="1:5" ht="12.75">
      <c r="A261">
        <v>236</v>
      </c>
      <c r="B261" s="12">
        <f t="shared" si="13"/>
        <v>2.336399875786929</v>
      </c>
      <c r="C261" s="12">
        <f t="shared" si="14"/>
        <v>0.5191999723970954</v>
      </c>
      <c r="D261" s="12">
        <f t="shared" si="12"/>
        <v>1.8171999033898336</v>
      </c>
      <c r="E261" s="12">
        <f t="shared" si="15"/>
        <v>76.06279595617447</v>
      </c>
    </row>
    <row r="262" spans="1:5" ht="12.75">
      <c r="A262">
        <v>237</v>
      </c>
      <c r="B262" s="12">
        <f t="shared" si="13"/>
        <v>2.281883878685234</v>
      </c>
      <c r="C262" s="12">
        <f t="shared" si="14"/>
        <v>0.5070853063744964</v>
      </c>
      <c r="D262" s="12">
        <f t="shared" si="12"/>
        <v>1.7747985723107376</v>
      </c>
      <c r="E262" s="12">
        <f t="shared" si="15"/>
        <v>74.28799738386373</v>
      </c>
    </row>
    <row r="263" spans="1:5" ht="12.75">
      <c r="A263">
        <v>238</v>
      </c>
      <c r="B263" s="12">
        <f t="shared" si="13"/>
        <v>2.228639921515912</v>
      </c>
      <c r="C263" s="12">
        <f t="shared" si="14"/>
        <v>0.4952533158924249</v>
      </c>
      <c r="D263" s="12">
        <f t="shared" si="12"/>
        <v>1.733386605623487</v>
      </c>
      <c r="E263" s="12">
        <f t="shared" si="15"/>
        <v>72.55461077824023</v>
      </c>
    </row>
    <row r="264" spans="1:5" ht="12.75">
      <c r="A264">
        <v>239</v>
      </c>
      <c r="B264" s="12">
        <f t="shared" si="13"/>
        <v>2.176638323347207</v>
      </c>
      <c r="C264" s="12">
        <f t="shared" si="14"/>
        <v>0.48369740518826826</v>
      </c>
      <c r="D264" s="12">
        <f t="shared" si="12"/>
        <v>1.6929409181589385</v>
      </c>
      <c r="E264" s="12">
        <f t="shared" si="15"/>
        <v>70.86166986008129</v>
      </c>
    </row>
    <row r="265" spans="1:8" ht="12.75">
      <c r="A265">
        <v>240</v>
      </c>
      <c r="B265" s="12">
        <f t="shared" si="13"/>
        <v>2.1258500958024387</v>
      </c>
      <c r="C265" s="12">
        <f t="shared" si="14"/>
        <v>0.472411132400542</v>
      </c>
      <c r="D265" s="12">
        <f t="shared" si="12"/>
        <v>1.6534389634018967</v>
      </c>
      <c r="E265" s="12">
        <f t="shared" si="15"/>
        <v>69.2082308966794</v>
      </c>
      <c r="G265">
        <v>20</v>
      </c>
      <c r="H265" s="12">
        <f>SUM($C$26:C265)</f>
        <v>5694.5119340295205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</cp:lastModifiedBy>
  <dcterms:created xsi:type="dcterms:W3CDTF">2008-08-14T16:12:03Z</dcterms:created>
  <dcterms:modified xsi:type="dcterms:W3CDTF">2008-09-09T13:47:22Z</dcterms:modified>
  <cp:category/>
  <cp:version/>
  <cp:contentType/>
  <cp:contentStatus/>
</cp:coreProperties>
</file>